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13_ncr:1_{FECD16BD-07C8-400C-B94B-CD2123E7EC34}" xr6:coauthVersionLast="45" xr6:coauthVersionMax="45" xr10:uidLastSave="{00000000-0000-0000-0000-000000000000}"/>
  <bookViews>
    <workbookView xWindow="-120" yWindow="-120" windowWidth="20730" windowHeight="11160" tabRatio="783" xr2:uid="{00000000-000D-0000-FFFF-FFFF00000000}"/>
  </bookViews>
  <sheets>
    <sheet name="FILOLOGIA ANGIELSKA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" i="6" l="1"/>
  <c r="AH32" i="6"/>
  <c r="AH33" i="6"/>
  <c r="AH34" i="6"/>
  <c r="AH35" i="6"/>
  <c r="AH36" i="6"/>
  <c r="AH37" i="6"/>
  <c r="AH38" i="6"/>
  <c r="AH40" i="6"/>
  <c r="AH41" i="6"/>
  <c r="AH42" i="6"/>
  <c r="AH43" i="6"/>
  <c r="AH44" i="6"/>
  <c r="AH45" i="6"/>
  <c r="AH46" i="6"/>
  <c r="AH47" i="6"/>
  <c r="AH48" i="6"/>
  <c r="AH49" i="6"/>
  <c r="AH30" i="6"/>
  <c r="AF88" i="6"/>
  <c r="AE88" i="6"/>
  <c r="AD88" i="6"/>
  <c r="AC88" i="6"/>
  <c r="AC91" i="6"/>
  <c r="AB88" i="6"/>
  <c r="Z88" i="6"/>
  <c r="Y88" i="6"/>
  <c r="Y91" i="6"/>
  <c r="X88" i="6"/>
  <c r="V88" i="6"/>
  <c r="U88" i="6"/>
  <c r="U91" i="6"/>
  <c r="T88" i="6"/>
  <c r="R88" i="6"/>
  <c r="Q88" i="6"/>
  <c r="Q91" i="6"/>
  <c r="P88" i="6"/>
  <c r="N88" i="6"/>
  <c r="M88" i="6"/>
  <c r="M91" i="6"/>
  <c r="L88" i="6"/>
  <c r="J88" i="6"/>
  <c r="I88" i="6"/>
  <c r="I91" i="6"/>
  <c r="H88" i="6"/>
  <c r="AH91" i="6"/>
  <c r="F88" i="6"/>
  <c r="E88" i="6"/>
  <c r="E91" i="6"/>
  <c r="AG91" i="6"/>
  <c r="AB87" i="6"/>
  <c r="Z87" i="6"/>
  <c r="Y87" i="6"/>
  <c r="Y90" i="6"/>
  <c r="X87" i="6"/>
  <c r="V87" i="6"/>
  <c r="U87" i="6"/>
  <c r="U90" i="6"/>
  <c r="T87" i="6"/>
  <c r="R87" i="6"/>
  <c r="Q87" i="6"/>
  <c r="Q90" i="6"/>
  <c r="P87" i="6"/>
  <c r="N87" i="6"/>
  <c r="M87" i="6"/>
  <c r="M90" i="6"/>
  <c r="L87" i="6"/>
  <c r="J87" i="6"/>
  <c r="I87" i="6"/>
  <c r="I90" i="6"/>
  <c r="H87" i="6"/>
  <c r="AH90" i="6"/>
  <c r="F87" i="6"/>
  <c r="E87" i="6"/>
  <c r="E90" i="6"/>
  <c r="AG90" i="6"/>
  <c r="AB86" i="6"/>
  <c r="Z86" i="6"/>
  <c r="Y86" i="6"/>
  <c r="Y89" i="6"/>
  <c r="X86" i="6"/>
  <c r="V86" i="6"/>
  <c r="U86" i="6"/>
  <c r="U89" i="6"/>
  <c r="T86" i="6"/>
  <c r="R86" i="6"/>
  <c r="Q86" i="6"/>
  <c r="Q89" i="6"/>
  <c r="P86" i="6"/>
  <c r="N86" i="6"/>
  <c r="M86" i="6"/>
  <c r="M89" i="6"/>
  <c r="L86" i="6"/>
  <c r="J86" i="6"/>
  <c r="I86" i="6"/>
  <c r="I89" i="6"/>
  <c r="H86" i="6"/>
  <c r="AH89" i="6"/>
  <c r="F86" i="6"/>
  <c r="E86" i="6"/>
  <c r="E89" i="6"/>
  <c r="AG89" i="6"/>
  <c r="AH85" i="6"/>
  <c r="AG85" i="6"/>
  <c r="AH84" i="6"/>
  <c r="AG84" i="6"/>
  <c r="AH83" i="6"/>
  <c r="AG83" i="6"/>
  <c r="AH82" i="6"/>
  <c r="AH81" i="6"/>
  <c r="AG81" i="6"/>
  <c r="AH80" i="6"/>
  <c r="AH79" i="6"/>
  <c r="AG79" i="6"/>
  <c r="AH78" i="6"/>
  <c r="AG78" i="6"/>
  <c r="AH77" i="6"/>
  <c r="AG77" i="6"/>
  <c r="AH76" i="6"/>
  <c r="AG76" i="6"/>
  <c r="AH75" i="6"/>
  <c r="AG75" i="6"/>
  <c r="AH74" i="6"/>
  <c r="AG74" i="6"/>
  <c r="AH73" i="6"/>
  <c r="AG73" i="6"/>
  <c r="AH72" i="6"/>
  <c r="AG72" i="6"/>
  <c r="AH71" i="6"/>
  <c r="AG71" i="6"/>
  <c r="AH70" i="6"/>
  <c r="AG70" i="6"/>
  <c r="AH69" i="6"/>
  <c r="AG69" i="6"/>
  <c r="AH68" i="6"/>
  <c r="AG68" i="6"/>
  <c r="AH67" i="6"/>
  <c r="AG67" i="6"/>
  <c r="AH66" i="6"/>
  <c r="AG66" i="6"/>
  <c r="AH65" i="6"/>
  <c r="AG65" i="6"/>
  <c r="AH64" i="6"/>
  <c r="AG64" i="6"/>
  <c r="AH63" i="6"/>
  <c r="AG63" i="6"/>
  <c r="AH62" i="6"/>
  <c r="AG62" i="6"/>
  <c r="AH61" i="6"/>
  <c r="AG61" i="6"/>
  <c r="AH60" i="6"/>
  <c r="AG60" i="6"/>
  <c r="AH59" i="6"/>
  <c r="AG59" i="6"/>
  <c r="AH58" i="6"/>
  <c r="AG58" i="6"/>
  <c r="AH57" i="6"/>
  <c r="AG57" i="6"/>
  <c r="AH56" i="6"/>
  <c r="AG56" i="6"/>
  <c r="AH55" i="6"/>
  <c r="AG55" i="6"/>
  <c r="AH54" i="6"/>
  <c r="AG54" i="6"/>
  <c r="AH53" i="6"/>
  <c r="AG53" i="6"/>
  <c r="AH52" i="6"/>
  <c r="AG52" i="6"/>
  <c r="AH51" i="6"/>
  <c r="AG51" i="6"/>
  <c r="AG49" i="6"/>
  <c r="AG48" i="6"/>
  <c r="AG47" i="6"/>
  <c r="AG46" i="6"/>
  <c r="AG45" i="6"/>
  <c r="AG44" i="6"/>
  <c r="AG43" i="6"/>
  <c r="AG42" i="6"/>
  <c r="AG41" i="6"/>
  <c r="AG40" i="6"/>
  <c r="AG38" i="6"/>
  <c r="AG37" i="6"/>
  <c r="AG36" i="6"/>
  <c r="AG35" i="6"/>
  <c r="AG34" i="6"/>
  <c r="AG33" i="6"/>
  <c r="AG32" i="6"/>
  <c r="AG31" i="6"/>
  <c r="AG30" i="6"/>
  <c r="AH28" i="6"/>
  <c r="AG28" i="6"/>
  <c r="AH27" i="6"/>
  <c r="AG27" i="6"/>
  <c r="AH26" i="6"/>
  <c r="AG26" i="6"/>
  <c r="AH25" i="6"/>
  <c r="AG25" i="6"/>
  <c r="AH24" i="6"/>
  <c r="AG24" i="6"/>
  <c r="AH23" i="6"/>
  <c r="AG23" i="6"/>
  <c r="AH22" i="6"/>
  <c r="AG22" i="6"/>
  <c r="AH21" i="6"/>
  <c r="AG21" i="6"/>
  <c r="AH20" i="6"/>
  <c r="AG20" i="6"/>
  <c r="AH19" i="6"/>
  <c r="AG19" i="6"/>
  <c r="AH18" i="6"/>
  <c r="AG18" i="6"/>
  <c r="AH17" i="6"/>
  <c r="AG17" i="6"/>
  <c r="AH16" i="6"/>
  <c r="AG16" i="6"/>
  <c r="AH15" i="6"/>
  <c r="AG15" i="6"/>
  <c r="AG14" i="6"/>
  <c r="AH14" i="6"/>
  <c r="AH88" i="6"/>
  <c r="AG88" i="6"/>
  <c r="AG87" i="6"/>
  <c r="AG86" i="6"/>
  <c r="AH86" i="6"/>
  <c r="AH87" i="6"/>
</calcChain>
</file>

<file path=xl/sharedStrings.xml><?xml version="1.0" encoding="utf-8"?>
<sst xmlns="http://schemas.openxmlformats.org/spreadsheetml/2006/main" count="312" uniqueCount="135">
  <si>
    <t>A</t>
  </si>
  <si>
    <t>P</t>
  </si>
  <si>
    <t>B</t>
  </si>
  <si>
    <t>C</t>
  </si>
  <si>
    <t>E3</t>
  </si>
  <si>
    <t>E4</t>
  </si>
  <si>
    <t>E5</t>
  </si>
  <si>
    <t>Wa</t>
  </si>
  <si>
    <t>D</t>
  </si>
  <si>
    <t>D1</t>
  </si>
  <si>
    <t>W</t>
  </si>
  <si>
    <t>D2</t>
  </si>
  <si>
    <t>Digital Media</t>
  </si>
  <si>
    <t xml:space="preserve">                                         </t>
  </si>
  <si>
    <t>sem. 1</t>
  </si>
  <si>
    <t>sem. 2</t>
  </si>
  <si>
    <t>sem. 3</t>
  </si>
  <si>
    <t>sem. 4</t>
  </si>
  <si>
    <t>sem. 5</t>
  </si>
  <si>
    <t>sem. 6</t>
  </si>
  <si>
    <t>ĆW</t>
  </si>
  <si>
    <t>ECTS</t>
  </si>
  <si>
    <t>godz.</t>
  </si>
  <si>
    <t>forma</t>
  </si>
  <si>
    <t>S</t>
  </si>
  <si>
    <t>wa</t>
  </si>
  <si>
    <t>Rok IV</t>
  </si>
  <si>
    <t>sem. 7</t>
  </si>
  <si>
    <t>E6</t>
  </si>
  <si>
    <t>E2/E4/E6</t>
  </si>
  <si>
    <t>E4/E5</t>
  </si>
  <si>
    <t>E2</t>
  </si>
  <si>
    <t>E2/E3</t>
  </si>
  <si>
    <t xml:space="preserve"> </t>
  </si>
  <si>
    <t>E4/E6</t>
  </si>
  <si>
    <t>Business English</t>
  </si>
  <si>
    <t>Technical Writing</t>
  </si>
  <si>
    <t>E</t>
  </si>
  <si>
    <t>D3</t>
  </si>
  <si>
    <t>F</t>
  </si>
  <si>
    <t>Information Technology</t>
  </si>
  <si>
    <t>Protection of Intellectual Property</t>
  </si>
  <si>
    <t>Physical Education</t>
  </si>
  <si>
    <t>Thematic Lectures</t>
  </si>
  <si>
    <t>Introduction to Modern Culture</t>
  </si>
  <si>
    <t>Enterpreneuership</t>
  </si>
  <si>
    <t>Language, Translation, Culture - English</t>
  </si>
  <si>
    <t xml:space="preserve">Language, Translation, Culture - Spanish </t>
  </si>
  <si>
    <t>Language, Translation, Culture - German</t>
  </si>
  <si>
    <t>Language, Translation, Culture - Russian</t>
  </si>
  <si>
    <t>History of Great Britain</t>
  </si>
  <si>
    <t>American History</t>
  </si>
  <si>
    <t>Use of English</t>
  </si>
  <si>
    <t>Reading</t>
  </si>
  <si>
    <t>Speaking and Listening</t>
  </si>
  <si>
    <t>Speaking - Art of Argument</t>
  </si>
  <si>
    <t xml:space="preserve">Grammar </t>
  </si>
  <si>
    <t xml:space="preserve">Writing </t>
  </si>
  <si>
    <t>Integrated Skills Remedial Course</t>
  </si>
  <si>
    <t>Practical English: Practical Phonetics and Phonology</t>
  </si>
  <si>
    <t>American Literature</t>
  </si>
  <si>
    <t>Introduction to Linguistics</t>
  </si>
  <si>
    <t>Descriptive Grammar : Morphology &amp; Syntax</t>
  </si>
  <si>
    <t>Pragmatics with Elements of Semantics</t>
  </si>
  <si>
    <t xml:space="preserve">Sociolinguistics </t>
  </si>
  <si>
    <t>Translation (with Contrastive Grammar)</t>
  </si>
  <si>
    <t>Global Understanding</t>
  </si>
  <si>
    <t>Proseminar</t>
  </si>
  <si>
    <t>Diploma Seminar and Diploma Thesis</t>
  </si>
  <si>
    <t>Voice Training</t>
  </si>
  <si>
    <t>Introduction to Teaching</t>
  </si>
  <si>
    <t>Autonomy in Foreign Language Learning</t>
  </si>
  <si>
    <t>Language Acquisition</t>
  </si>
  <si>
    <t>Teaching English to Young Learners</t>
  </si>
  <si>
    <t>Methodology of Teaching a Foreign Language – Other Issues</t>
  </si>
  <si>
    <t>Psychology</t>
  </si>
  <si>
    <t>Pedagogy</t>
  </si>
  <si>
    <t>Practical Spanish (Integrated Skills)</t>
  </si>
  <si>
    <t xml:space="preserve">Practical Spanish: Conversation </t>
  </si>
  <si>
    <t>History and Culture of Spanish-speaking Countries</t>
  </si>
  <si>
    <t>Global Communication</t>
  </si>
  <si>
    <t>Intercultural Communication</t>
  </si>
  <si>
    <t>Business Communication</t>
  </si>
  <si>
    <t>Business Translation</t>
  </si>
  <si>
    <t>Organisational Culture</t>
  </si>
  <si>
    <t>Contemporary Culture</t>
  </si>
  <si>
    <t>Professional Internship</t>
  </si>
  <si>
    <t>British Culture and Institutions</t>
  </si>
  <si>
    <t>American Culture</t>
  </si>
  <si>
    <t xml:space="preserve">Teaching English with Modern Technology  </t>
  </si>
  <si>
    <t>No.</t>
  </si>
  <si>
    <t>Name of subject</t>
  </si>
  <si>
    <t xml:space="preserve">Year I </t>
  </si>
  <si>
    <t xml:space="preserve">Year II  </t>
  </si>
  <si>
    <t xml:space="preserve">Year III  </t>
  </si>
  <si>
    <t xml:space="preserve">Hours total </t>
  </si>
  <si>
    <t xml:space="preserve"> ECTS total</t>
  </si>
  <si>
    <t>L</t>
  </si>
  <si>
    <t>Classes</t>
  </si>
  <si>
    <t>form</t>
  </si>
  <si>
    <t>hours</t>
  </si>
  <si>
    <t>L- lecture; A, P, Pr, Wa  - types of classes, S - seminar</t>
  </si>
  <si>
    <t xml:space="preserve">4 weeks in September (sem.2) and 1 week in October (sem.3) </t>
  </si>
  <si>
    <t>4 weeks in September (sem.4)</t>
  </si>
  <si>
    <t>2 weeks in sem 5</t>
  </si>
  <si>
    <t>13 weeks in sem 6 by the end of September</t>
  </si>
  <si>
    <t>Exam after semester no./Credit</t>
  </si>
  <si>
    <t>Carpathian State College in Krosno</t>
  </si>
  <si>
    <t>Level: Undergraduate</t>
  </si>
  <si>
    <t xml:space="preserve">Profile: English Philology </t>
  </si>
  <si>
    <t>Form: Full Time Programme</t>
  </si>
  <si>
    <t>Field of Study: Philology</t>
  </si>
  <si>
    <t>Three-Year Study Plan of English Philology from the 2020/2021 Academic Year</t>
  </si>
  <si>
    <t>General Module</t>
  </si>
  <si>
    <t>Basic Module</t>
  </si>
  <si>
    <t>Philology Module</t>
  </si>
  <si>
    <t>Practical English Exam</t>
  </si>
  <si>
    <t xml:space="preserve">English Literature (with the Introduction to Literature) </t>
  </si>
  <si>
    <t xml:space="preserve">Elective Modules: </t>
  </si>
  <si>
    <t>Teacher Training</t>
  </si>
  <si>
    <t>Methodology of Teaching  - Terminology</t>
  </si>
  <si>
    <t>Methodology of Teaching – Lesson Planning</t>
  </si>
  <si>
    <t>Elective Course</t>
  </si>
  <si>
    <t>English and Spanish</t>
  </si>
  <si>
    <r>
      <t>Varieties of</t>
    </r>
    <r>
      <rPr>
        <sz val="16"/>
        <rFont val="Arial CE"/>
        <charset val="238"/>
      </rPr>
      <t xml:space="preserve"> English (with Elements of Spanish)</t>
    </r>
  </si>
  <si>
    <t>Language and Culture</t>
  </si>
  <si>
    <t xml:space="preserve">Professional Internship </t>
  </si>
  <si>
    <t xml:space="preserve">College Work Experience </t>
  </si>
  <si>
    <t>Social Studies Module</t>
  </si>
  <si>
    <t>Teacher Training - total lecture and class hours</t>
  </si>
  <si>
    <t>English and Spanish - total lecture and class hours</t>
  </si>
  <si>
    <t>Language and Culture - total lecture and class hours</t>
  </si>
  <si>
    <t>Teacher Training - total hours</t>
  </si>
  <si>
    <t>English and Spanish - total hours</t>
  </si>
  <si>
    <t>Language and Culture - 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</si>
</sst>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16"/>
      <name val="Arial CE"/>
      <family val="2"/>
      <charset val="238"/>
    </font>
    <font>
      <b/>
      <sz val="16"/>
      <name val="Arial CE"/>
      <charset val="238"/>
    </font>
    <font>
      <sz val="16"/>
      <name val="Times New Roman"/>
      <family val="1"/>
      <charset val="238"/>
    </font>
    <font>
      <sz val="16"/>
      <name val="Arimo"/>
      <charset val="238"/>
    </font>
    <font>
      <b/>
      <sz val="16"/>
      <name val="Arimo"/>
      <charset val="238"/>
    </font>
    <font>
      <b/>
      <sz val="18"/>
      <name val="Arimo"/>
      <charset val="238"/>
    </font>
    <font>
      <sz val="10"/>
      <name val="Arimo"/>
      <charset val="238"/>
    </font>
    <font>
      <b/>
      <sz val="12"/>
      <name val="Arimo"/>
      <charset val="238"/>
    </font>
    <font>
      <sz val="12"/>
      <name val="Arimo"/>
      <charset val="238"/>
    </font>
    <font>
      <b/>
      <sz val="22"/>
      <name val="Arimo"/>
      <charset val="238"/>
    </font>
    <font>
      <sz val="16"/>
      <name val="Arial CE"/>
      <charset val="238"/>
    </font>
    <font>
      <b/>
      <sz val="16"/>
      <name val="Arial CE"/>
    </font>
    <font>
      <sz val="18"/>
      <name val="Arimo"/>
      <charset val="238"/>
    </font>
    <font>
      <b/>
      <i/>
      <sz val="16"/>
      <name val="Arimo"/>
      <charset val="238"/>
    </font>
    <font>
      <sz val="24"/>
      <name val="Arimo"/>
      <charset val="238"/>
    </font>
    <font>
      <sz val="26"/>
      <name val="Arimo"/>
      <charset val="238"/>
    </font>
    <font>
      <sz val="10"/>
      <color rgb="FF000000"/>
      <name val="Arimo"/>
    </font>
    <font>
      <b/>
      <sz val="14"/>
      <name val="Arimo"/>
      <charset val="238"/>
    </font>
    <font>
      <sz val="14"/>
      <name val="Arim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rgb="FFC0C0C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7" fillId="0" borderId="0"/>
  </cellStyleXfs>
  <cellXfs count="206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0" borderId="0" xfId="0" applyFont="1" applyAlignment="1"/>
    <xf numFmtId="0" fontId="9" fillId="4" borderId="0" xfId="0" applyFont="1" applyFill="1" applyBorder="1" applyAlignment="1"/>
    <xf numFmtId="0" fontId="6" fillId="4" borderId="0" xfId="0" applyFont="1" applyFill="1" applyBorder="1" applyAlignment="1"/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/>
    <xf numFmtId="0" fontId="4" fillId="4" borderId="6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7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1" fontId="5" fillId="5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7" fillId="0" borderId="1" xfId="0" applyFont="1" applyBorder="1" applyAlignment="1"/>
    <xf numFmtId="0" fontId="1" fillId="3" borderId="1" xfId="0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1" fillId="7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10" borderId="1" xfId="0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/>
    <xf numFmtId="1" fontId="4" fillId="5" borderId="0" xfId="0" applyNumberFormat="1" applyFont="1" applyFill="1" applyBorder="1" applyAlignment="1"/>
    <xf numFmtId="1" fontId="5" fillId="5" borderId="6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5" fillId="5" borderId="8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9" fillId="0" borderId="14" xfId="0" applyFont="1" applyBorder="1" applyAlignment="1">
      <alignment horizontal="center"/>
    </xf>
    <xf numFmtId="0" fontId="10" fillId="4" borderId="0" xfId="0" applyFont="1" applyFill="1" applyBorder="1" applyAlignment="1"/>
    <xf numFmtId="1" fontId="15" fillId="4" borderId="0" xfId="0" applyNumberFormat="1" applyFont="1" applyFill="1" applyBorder="1" applyAlignment="1"/>
    <xf numFmtId="1" fontId="16" fillId="4" borderId="0" xfId="0" applyNumberFormat="1" applyFont="1" applyFill="1" applyBorder="1" applyAlignment="1"/>
    <xf numFmtId="0" fontId="11" fillId="7" borderId="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9" fillId="17" borderId="0" xfId="0" applyFont="1" applyFill="1" applyBorder="1" applyAlignment="1"/>
    <xf numFmtId="0" fontId="7" fillId="18" borderId="0" xfId="0" applyFont="1" applyFill="1" applyAlignment="1"/>
    <xf numFmtId="0" fontId="4" fillId="16" borderId="7" xfId="0" applyFont="1" applyFill="1" applyBorder="1" applyAlignment="1">
      <alignment horizontal="center" vertical="center"/>
    </xf>
    <xf numFmtId="1" fontId="4" fillId="19" borderId="6" xfId="0" applyNumberFormat="1" applyFont="1" applyFill="1" applyBorder="1" applyAlignment="1">
      <alignment horizontal="center" vertical="center"/>
    </xf>
    <xf numFmtId="1" fontId="4" fillId="19" borderId="8" xfId="0" applyNumberFormat="1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3" borderId="1" xfId="0" applyFont="1" applyFill="1" applyBorder="1" applyAlignment="1">
      <alignment vertical="top" wrapText="1"/>
    </xf>
    <xf numFmtId="0" fontId="1" fillId="0" borderId="21" xfId="0" applyFont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/>
    </xf>
    <xf numFmtId="0" fontId="4" fillId="0" borderId="7" xfId="0" applyFont="1" applyBorder="1"/>
    <xf numFmtId="0" fontId="5" fillId="4" borderId="0" xfId="0" applyFont="1" applyFill="1" applyBorder="1" applyAlignment="1">
      <alignment horizontal="left"/>
    </xf>
    <xf numFmtId="0" fontId="7" fillId="0" borderId="0" xfId="0" applyFont="1" applyBorder="1"/>
    <xf numFmtId="1" fontId="5" fillId="6" borderId="8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0" fontId="4" fillId="7" borderId="7" xfId="0" applyFont="1" applyFill="1" applyBorder="1"/>
    <xf numFmtId="0" fontId="5" fillId="7" borderId="7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4" fillId="24" borderId="0" xfId="0" applyFont="1" applyFill="1" applyBorder="1"/>
    <xf numFmtId="0" fontId="4" fillId="24" borderId="17" xfId="0" applyFont="1" applyFill="1" applyBorder="1"/>
    <xf numFmtId="0" fontId="5" fillId="15" borderId="8" xfId="0" applyFont="1" applyFill="1" applyBorder="1" applyAlignment="1">
      <alignment horizontal="left" vertical="center"/>
    </xf>
    <xf numFmtId="0" fontId="4" fillId="25" borderId="7" xfId="0" applyFont="1" applyFill="1" applyBorder="1"/>
    <xf numFmtId="0" fontId="4" fillId="25" borderId="14" xfId="0" applyFont="1" applyFill="1" applyBorder="1"/>
    <xf numFmtId="0" fontId="4" fillId="25" borderId="9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left" vertical="center" wrapText="1"/>
    </xf>
    <xf numFmtId="0" fontId="2" fillId="20" borderId="5" xfId="0" applyFont="1" applyFill="1" applyBorder="1" applyAlignment="1">
      <alignment horizontal="left" vertical="center" wrapText="1"/>
    </xf>
    <xf numFmtId="0" fontId="5" fillId="26" borderId="4" xfId="0" applyFont="1" applyFill="1" applyBorder="1" applyAlignment="1">
      <alignment horizontal="left" vertical="center" wrapText="1"/>
    </xf>
    <xf numFmtId="0" fontId="5" fillId="26" borderId="3" xfId="0" applyFont="1" applyFill="1" applyBorder="1" applyAlignment="1">
      <alignment horizontal="left" vertical="center" wrapText="1"/>
    </xf>
    <xf numFmtId="0" fontId="5" fillId="26" borderId="5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/>
    </xf>
    <xf numFmtId="0" fontId="4" fillId="22" borderId="14" xfId="0" applyFont="1" applyFill="1" applyBorder="1"/>
    <xf numFmtId="0" fontId="5" fillId="13" borderId="15" xfId="0" applyFont="1" applyFill="1" applyBorder="1" applyAlignment="1">
      <alignment horizontal="left" vertical="center" wrapText="1"/>
    </xf>
    <xf numFmtId="0" fontId="4" fillId="23" borderId="0" xfId="0" applyFont="1" applyFill="1" applyBorder="1"/>
    <xf numFmtId="0" fontId="12" fillId="17" borderId="1" xfId="0" applyFont="1" applyFill="1" applyBorder="1" applyAlignment="1">
      <alignment horizontal="left" vertical="center" wrapText="1"/>
    </xf>
    <xf numFmtId="0" fontId="4" fillId="18" borderId="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7" fillId="0" borderId="13" xfId="0" applyFont="1" applyBorder="1"/>
    <xf numFmtId="0" fontId="5" fillId="5" borderId="1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0" borderId="9" xfId="0" applyFont="1" applyBorder="1"/>
    <xf numFmtId="0" fontId="5" fillId="11" borderId="8" xfId="0" applyFont="1" applyFill="1" applyBorder="1" applyAlignment="1">
      <alignment vertical="center"/>
    </xf>
    <xf numFmtId="0" fontId="4" fillId="21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7" fillId="0" borderId="7" xfId="0" applyFont="1" applyBorder="1"/>
    <xf numFmtId="0" fontId="5" fillId="5" borderId="11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7" fillId="0" borderId="16" xfId="0" applyFont="1" applyBorder="1"/>
    <xf numFmtId="0" fontId="6" fillId="4" borderId="0" xfId="0" applyFont="1" applyFill="1" applyAlignment="1">
      <alignment horizontal="left"/>
    </xf>
    <xf numFmtId="0" fontId="7" fillId="0" borderId="0" xfId="0" applyFont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 applyAlignment="1">
      <alignment horizontal="left"/>
    </xf>
    <xf numFmtId="0" fontId="9" fillId="4" borderId="0" xfId="0" applyFont="1" applyFill="1"/>
    <xf numFmtId="0" fontId="10" fillId="4" borderId="0" xfId="0" applyFont="1" applyFill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21"/>
  <sheetViews>
    <sheetView tabSelected="1" topLeftCell="H9" zoomScale="72" zoomScaleNormal="72" workbookViewId="0">
      <selection activeCell="U57" sqref="U57"/>
    </sheetView>
  </sheetViews>
  <sheetFormatPr defaultColWidth="16.85546875" defaultRowHeight="12.75"/>
  <cols>
    <col min="1" max="1" width="36.85546875" style="3" customWidth="1"/>
    <col min="2" max="2" width="45.42578125" style="3" customWidth="1"/>
    <col min="3" max="3" width="13.7109375" style="3" customWidth="1"/>
    <col min="4" max="4" width="6.5703125" style="3" hidden="1" customWidth="1"/>
    <col min="5" max="5" width="9.85546875" style="3" customWidth="1"/>
    <col min="6" max="6" width="10.7109375" style="3" customWidth="1"/>
    <col min="7" max="7" width="11" style="3" customWidth="1"/>
    <col min="8" max="28" width="10.7109375" style="3" customWidth="1"/>
    <col min="29" max="32" width="10.7109375" style="3" hidden="1" customWidth="1"/>
    <col min="33" max="34" width="12.7109375" style="3" customWidth="1"/>
    <col min="35" max="54" width="9.140625" style="3" customWidth="1"/>
    <col min="55" max="16384" width="16.85546875" style="3"/>
  </cols>
  <sheetData>
    <row r="1" spans="1:54" ht="23.25">
      <c r="A1" s="199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201"/>
      <c r="P1" s="202"/>
      <c r="Q1" s="202"/>
      <c r="R1" s="202"/>
      <c r="S1" s="202"/>
      <c r="T1" s="20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9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3.25">
      <c r="A2" s="199" t="s">
        <v>111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2"/>
      <c r="Q2" s="202"/>
      <c r="R2" s="202"/>
      <c r="S2" s="202"/>
      <c r="T2" s="20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9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3.25">
      <c r="A3" s="203" t="s">
        <v>108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1"/>
      <c r="P3" s="202"/>
      <c r="Q3" s="202"/>
      <c r="R3" s="202"/>
      <c r="S3" s="202"/>
      <c r="T3" s="20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9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3.25">
      <c r="A4" s="203" t="s">
        <v>109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1"/>
      <c r="P4" s="202"/>
      <c r="Q4" s="202"/>
      <c r="R4" s="202"/>
      <c r="S4" s="202"/>
      <c r="T4" s="20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9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23.25">
      <c r="A5" s="199" t="s">
        <v>110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2"/>
      <c r="Q5" s="202"/>
      <c r="R5" s="202"/>
      <c r="S5" s="202"/>
      <c r="T5" s="20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9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23.25">
      <c r="A6" s="199"/>
      <c r="B6" s="199"/>
      <c r="C6" s="199"/>
      <c r="D6" s="199"/>
      <c r="E6" s="199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2"/>
      <c r="Q6" s="202"/>
      <c r="R6" s="202"/>
      <c r="S6" s="202"/>
      <c r="T6" s="20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9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23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2"/>
      <c r="Q7" s="202"/>
      <c r="R7" s="202"/>
      <c r="S7" s="202"/>
      <c r="T7" s="20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9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27.75">
      <c r="A8" s="202"/>
      <c r="B8" s="204"/>
      <c r="C8" s="205" t="s">
        <v>112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9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3.25">
      <c r="A9" s="5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98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20.25">
      <c r="A10" s="181" t="s">
        <v>90</v>
      </c>
      <c r="B10" s="181" t="s">
        <v>91</v>
      </c>
      <c r="C10" s="193" t="s">
        <v>106</v>
      </c>
      <c r="D10" s="6"/>
      <c r="E10" s="188" t="s">
        <v>92</v>
      </c>
      <c r="F10" s="189"/>
      <c r="G10" s="189"/>
      <c r="H10" s="189"/>
      <c r="I10" s="189"/>
      <c r="J10" s="189"/>
      <c r="K10" s="189"/>
      <c r="L10" s="185"/>
      <c r="M10" s="188" t="s">
        <v>93</v>
      </c>
      <c r="N10" s="189"/>
      <c r="O10" s="189"/>
      <c r="P10" s="189"/>
      <c r="Q10" s="189"/>
      <c r="R10" s="189"/>
      <c r="S10" s="189"/>
      <c r="T10" s="185"/>
      <c r="U10" s="188" t="s">
        <v>94</v>
      </c>
      <c r="V10" s="189"/>
      <c r="W10" s="189"/>
      <c r="X10" s="189"/>
      <c r="Y10" s="189"/>
      <c r="Z10" s="189"/>
      <c r="AA10" s="189"/>
      <c r="AB10" s="185"/>
      <c r="AC10" s="188" t="s">
        <v>26</v>
      </c>
      <c r="AD10" s="189"/>
      <c r="AE10" s="189"/>
      <c r="AF10" s="185"/>
      <c r="AG10" s="190" t="s">
        <v>95</v>
      </c>
      <c r="AH10" s="190" t="s">
        <v>96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20.25">
      <c r="A11" s="191"/>
      <c r="B11" s="191"/>
      <c r="C11" s="194"/>
      <c r="D11" s="7"/>
      <c r="E11" s="192" t="s">
        <v>14</v>
      </c>
      <c r="F11" s="189"/>
      <c r="G11" s="189"/>
      <c r="H11" s="185"/>
      <c r="I11" s="188" t="s">
        <v>15</v>
      </c>
      <c r="J11" s="189"/>
      <c r="K11" s="189"/>
      <c r="L11" s="185"/>
      <c r="M11" s="184" t="s">
        <v>16</v>
      </c>
      <c r="N11" s="189"/>
      <c r="O11" s="189"/>
      <c r="P11" s="185"/>
      <c r="Q11" s="188" t="s">
        <v>17</v>
      </c>
      <c r="R11" s="189"/>
      <c r="S11" s="189"/>
      <c r="T11" s="185"/>
      <c r="U11" s="184" t="s">
        <v>18</v>
      </c>
      <c r="V11" s="189"/>
      <c r="W11" s="189"/>
      <c r="X11" s="185"/>
      <c r="Y11" s="188" t="s">
        <v>19</v>
      </c>
      <c r="Z11" s="189"/>
      <c r="AA11" s="189"/>
      <c r="AB11" s="185"/>
      <c r="AC11" s="184" t="s">
        <v>27</v>
      </c>
      <c r="AD11" s="189"/>
      <c r="AE11" s="189"/>
      <c r="AF11" s="185"/>
      <c r="AG11" s="191"/>
      <c r="AH11" s="191"/>
      <c r="AI11" s="4"/>
      <c r="AJ11" s="8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20.25">
      <c r="A12" s="191"/>
      <c r="B12" s="191"/>
      <c r="C12" s="194"/>
      <c r="D12" s="7"/>
      <c r="E12" s="183" t="s">
        <v>97</v>
      </c>
      <c r="F12" s="184" t="s">
        <v>98</v>
      </c>
      <c r="G12" s="185"/>
      <c r="H12" s="183" t="s">
        <v>21</v>
      </c>
      <c r="I12" s="181" t="s">
        <v>97</v>
      </c>
      <c r="J12" s="188" t="s">
        <v>98</v>
      </c>
      <c r="K12" s="185"/>
      <c r="L12" s="181" t="s">
        <v>21</v>
      </c>
      <c r="M12" s="183" t="s">
        <v>97</v>
      </c>
      <c r="N12" s="184" t="s">
        <v>98</v>
      </c>
      <c r="O12" s="185"/>
      <c r="P12" s="183" t="s">
        <v>21</v>
      </c>
      <c r="Q12" s="181" t="s">
        <v>97</v>
      </c>
      <c r="R12" s="188" t="s">
        <v>98</v>
      </c>
      <c r="S12" s="185"/>
      <c r="T12" s="181" t="s">
        <v>21</v>
      </c>
      <c r="U12" s="183" t="s">
        <v>97</v>
      </c>
      <c r="V12" s="184" t="s">
        <v>98</v>
      </c>
      <c r="W12" s="185"/>
      <c r="X12" s="183" t="s">
        <v>21</v>
      </c>
      <c r="Y12" s="181" t="s">
        <v>97</v>
      </c>
      <c r="Z12" s="188" t="s">
        <v>98</v>
      </c>
      <c r="AA12" s="185"/>
      <c r="AB12" s="181" t="s">
        <v>21</v>
      </c>
      <c r="AC12" s="183" t="s">
        <v>10</v>
      </c>
      <c r="AD12" s="184" t="s">
        <v>20</v>
      </c>
      <c r="AE12" s="185"/>
      <c r="AF12" s="183" t="s">
        <v>21</v>
      </c>
      <c r="AG12" s="191"/>
      <c r="AH12" s="191"/>
      <c r="AI12" s="4"/>
      <c r="AJ12" s="8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20.25">
      <c r="A13" s="182"/>
      <c r="B13" s="182"/>
      <c r="C13" s="195"/>
      <c r="D13" s="7"/>
      <c r="E13" s="182"/>
      <c r="F13" s="9" t="s">
        <v>100</v>
      </c>
      <c r="G13" s="10" t="s">
        <v>99</v>
      </c>
      <c r="H13" s="182"/>
      <c r="I13" s="182"/>
      <c r="J13" s="7" t="s">
        <v>100</v>
      </c>
      <c r="K13" s="6" t="s">
        <v>99</v>
      </c>
      <c r="L13" s="182"/>
      <c r="M13" s="182"/>
      <c r="N13" s="9" t="s">
        <v>100</v>
      </c>
      <c r="O13" s="10" t="s">
        <v>99</v>
      </c>
      <c r="P13" s="182"/>
      <c r="Q13" s="182"/>
      <c r="R13" s="7" t="s">
        <v>100</v>
      </c>
      <c r="S13" s="6" t="s">
        <v>99</v>
      </c>
      <c r="T13" s="182"/>
      <c r="U13" s="182"/>
      <c r="V13" s="9" t="s">
        <v>100</v>
      </c>
      <c r="W13" s="10" t="s">
        <v>99</v>
      </c>
      <c r="X13" s="182"/>
      <c r="Y13" s="182"/>
      <c r="Z13" s="7" t="s">
        <v>100</v>
      </c>
      <c r="AA13" s="6" t="s">
        <v>99</v>
      </c>
      <c r="AB13" s="182"/>
      <c r="AC13" s="182"/>
      <c r="AD13" s="9" t="s">
        <v>22</v>
      </c>
      <c r="AE13" s="10" t="s">
        <v>23</v>
      </c>
      <c r="AF13" s="182"/>
      <c r="AG13" s="182"/>
      <c r="AH13" s="182"/>
      <c r="AI13" s="4"/>
      <c r="AJ13" s="8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23.25">
      <c r="A14" s="103" t="s">
        <v>0</v>
      </c>
      <c r="B14" s="186" t="s">
        <v>113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1"/>
      <c r="AD14" s="11"/>
      <c r="AE14" s="11"/>
      <c r="AF14" s="11"/>
      <c r="AG14" s="12">
        <f>SUM(AG15:AG21)</f>
        <v>165</v>
      </c>
      <c r="AH14" s="12">
        <f>SUM(AH15:AH21)</f>
        <v>6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20.25">
      <c r="A15" s="13">
        <v>1</v>
      </c>
      <c r="B15" s="14" t="s">
        <v>40</v>
      </c>
      <c r="C15" s="15" t="s">
        <v>3</v>
      </c>
      <c r="D15" s="16"/>
      <c r="E15" s="17"/>
      <c r="F15" s="12">
        <v>15</v>
      </c>
      <c r="G15" s="12" t="s">
        <v>1</v>
      </c>
      <c r="H15" s="12">
        <v>1</v>
      </c>
      <c r="I15" s="18"/>
      <c r="J15" s="18"/>
      <c r="K15" s="18"/>
      <c r="L15" s="18"/>
      <c r="M15" s="12"/>
      <c r="N15" s="12"/>
      <c r="O15" s="12"/>
      <c r="P15" s="12"/>
      <c r="Q15" s="18"/>
      <c r="R15" s="18"/>
      <c r="S15" s="18"/>
      <c r="T15" s="18"/>
      <c r="U15" s="12"/>
      <c r="V15" s="12"/>
      <c r="W15" s="12"/>
      <c r="X15" s="12"/>
      <c r="Y15" s="18"/>
      <c r="Z15" s="18"/>
      <c r="AA15" s="18"/>
      <c r="AB15" s="18"/>
      <c r="AC15" s="12"/>
      <c r="AD15" s="12"/>
      <c r="AE15" s="12"/>
      <c r="AF15" s="12"/>
      <c r="AG15" s="12">
        <f>SUM(E15,F15,I15, J15,M15, N15,Q15, R15, U15,V15, Y15,Z15)</f>
        <v>15</v>
      </c>
      <c r="AH15" s="12">
        <f>SUM(H15, L15, P15, T15, X15, AB15)</f>
        <v>1</v>
      </c>
      <c r="AI15" s="19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20.25">
      <c r="A16" s="13">
        <v>2</v>
      </c>
      <c r="B16" s="14" t="s">
        <v>12</v>
      </c>
      <c r="C16" s="15" t="s">
        <v>3</v>
      </c>
      <c r="D16" s="16"/>
      <c r="E16" s="17"/>
      <c r="F16" s="12"/>
      <c r="G16" s="12"/>
      <c r="H16" s="12"/>
      <c r="I16" s="18"/>
      <c r="J16" s="18"/>
      <c r="K16" s="18"/>
      <c r="L16" s="18"/>
      <c r="M16" s="12"/>
      <c r="N16" s="12"/>
      <c r="O16" s="12"/>
      <c r="P16" s="12"/>
      <c r="Q16" s="18"/>
      <c r="R16" s="18">
        <v>15</v>
      </c>
      <c r="S16" s="18" t="s">
        <v>1</v>
      </c>
      <c r="T16" s="18">
        <v>1</v>
      </c>
      <c r="U16" s="12"/>
      <c r="V16" s="12"/>
      <c r="W16" s="12"/>
      <c r="X16" s="12"/>
      <c r="Y16" s="18"/>
      <c r="Z16" s="18"/>
      <c r="AA16" s="18"/>
      <c r="AB16" s="18"/>
      <c r="AC16" s="12"/>
      <c r="AD16" s="12"/>
      <c r="AE16" s="12"/>
      <c r="AF16" s="12"/>
      <c r="AG16" s="12">
        <f t="shared" ref="AG16:AG21" si="0">SUM(E16,F16,I16, J16,M16, N16,Q16, R16, U16,V16, Y16,Z16)</f>
        <v>15</v>
      </c>
      <c r="AH16" s="12">
        <f t="shared" ref="AH16:AH21" si="1">SUM(H16, L16, P16, T16, X16, AB16)</f>
        <v>1</v>
      </c>
      <c r="AI16" s="19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40.5">
      <c r="A17" s="13">
        <v>3</v>
      </c>
      <c r="B17" s="14" t="s">
        <v>41</v>
      </c>
      <c r="C17" s="15" t="s">
        <v>3</v>
      </c>
      <c r="D17" s="16"/>
      <c r="E17" s="17"/>
      <c r="F17" s="12"/>
      <c r="G17" s="12"/>
      <c r="H17" s="12"/>
      <c r="I17" s="18"/>
      <c r="J17" s="18">
        <v>15</v>
      </c>
      <c r="K17" s="18" t="s">
        <v>0</v>
      </c>
      <c r="L17" s="18">
        <v>1</v>
      </c>
      <c r="M17" s="12"/>
      <c r="N17" s="12"/>
      <c r="O17" s="12"/>
      <c r="P17" s="12"/>
      <c r="Q17" s="18"/>
      <c r="R17" s="18"/>
      <c r="S17" s="18"/>
      <c r="T17" s="18"/>
      <c r="U17" s="12"/>
      <c r="V17" s="12"/>
      <c r="W17" s="12"/>
      <c r="X17" s="12"/>
      <c r="Y17" s="18"/>
      <c r="Z17" s="18"/>
      <c r="AA17" s="18"/>
      <c r="AB17" s="18"/>
      <c r="AC17" s="12"/>
      <c r="AD17" s="12"/>
      <c r="AE17" s="12"/>
      <c r="AF17" s="12"/>
      <c r="AG17" s="12">
        <f t="shared" si="0"/>
        <v>15</v>
      </c>
      <c r="AH17" s="12">
        <f t="shared" si="1"/>
        <v>1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20.25">
      <c r="A18" s="13">
        <v>4</v>
      </c>
      <c r="B18" s="20" t="s">
        <v>42</v>
      </c>
      <c r="C18" s="21" t="s">
        <v>3</v>
      </c>
      <c r="D18" s="22"/>
      <c r="E18" s="12"/>
      <c r="F18" s="12">
        <v>30</v>
      </c>
      <c r="G18" s="12" t="s">
        <v>1</v>
      </c>
      <c r="H18" s="12">
        <v>0</v>
      </c>
      <c r="I18" s="18"/>
      <c r="J18" s="18">
        <v>30</v>
      </c>
      <c r="K18" s="18" t="s">
        <v>1</v>
      </c>
      <c r="L18" s="18">
        <v>0</v>
      </c>
      <c r="M18" s="12"/>
      <c r="N18" s="12"/>
      <c r="O18" s="12"/>
      <c r="P18" s="12"/>
      <c r="Q18" s="18"/>
      <c r="R18" s="18"/>
      <c r="S18" s="18"/>
      <c r="T18" s="18"/>
      <c r="U18" s="12"/>
      <c r="V18" s="12"/>
      <c r="W18" s="12"/>
      <c r="X18" s="12"/>
      <c r="Y18" s="18"/>
      <c r="Z18" s="18"/>
      <c r="AA18" s="18"/>
      <c r="AB18" s="18"/>
      <c r="AC18" s="12"/>
      <c r="AD18" s="12"/>
      <c r="AE18" s="12"/>
      <c r="AF18" s="12"/>
      <c r="AG18" s="12">
        <f t="shared" si="0"/>
        <v>60</v>
      </c>
      <c r="AH18" s="12">
        <f t="shared" si="1"/>
        <v>0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20.25">
      <c r="A19" s="23">
        <v>5</v>
      </c>
      <c r="B19" s="24" t="s">
        <v>43</v>
      </c>
      <c r="C19" s="15" t="s">
        <v>3</v>
      </c>
      <c r="D19" s="25"/>
      <c r="E19" s="12">
        <v>15</v>
      </c>
      <c r="F19" s="12"/>
      <c r="G19" s="12"/>
      <c r="H19" s="12">
        <v>1</v>
      </c>
      <c r="I19" s="18"/>
      <c r="J19" s="18"/>
      <c r="K19" s="18"/>
      <c r="L19" s="18"/>
      <c r="M19" s="12"/>
      <c r="N19" s="12"/>
      <c r="O19" s="12"/>
      <c r="P19" s="12"/>
      <c r="Q19" s="18"/>
      <c r="R19" s="18"/>
      <c r="S19" s="18"/>
      <c r="T19" s="18"/>
      <c r="U19" s="12"/>
      <c r="V19" s="12"/>
      <c r="W19" s="12"/>
      <c r="X19" s="12"/>
      <c r="Y19" s="18"/>
      <c r="Z19" s="18"/>
      <c r="AA19" s="18"/>
      <c r="AB19" s="26"/>
      <c r="AC19" s="27"/>
      <c r="AD19" s="27"/>
      <c r="AE19" s="27"/>
      <c r="AF19" s="27"/>
      <c r="AG19" s="12">
        <f t="shared" si="0"/>
        <v>15</v>
      </c>
      <c r="AH19" s="12">
        <f t="shared" si="1"/>
        <v>1</v>
      </c>
      <c r="AI19" s="4"/>
      <c r="AJ19" s="4"/>
      <c r="AK19" s="2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20.25">
      <c r="A20" s="23">
        <v>6</v>
      </c>
      <c r="B20" s="24" t="s">
        <v>44</v>
      </c>
      <c r="C20" s="28" t="s">
        <v>3</v>
      </c>
      <c r="D20" s="29"/>
      <c r="E20" s="30"/>
      <c r="F20" s="30"/>
      <c r="G20" s="30"/>
      <c r="H20" s="30"/>
      <c r="I20" s="31"/>
      <c r="J20" s="31">
        <v>30</v>
      </c>
      <c r="K20" s="31" t="s">
        <v>0</v>
      </c>
      <c r="L20" s="31">
        <v>1</v>
      </c>
      <c r="M20" s="30"/>
      <c r="N20" s="30"/>
      <c r="O20" s="30"/>
      <c r="P20" s="30"/>
      <c r="Q20" s="31"/>
      <c r="R20" s="31"/>
      <c r="S20" s="31"/>
      <c r="T20" s="31"/>
      <c r="U20" s="30"/>
      <c r="V20" s="30"/>
      <c r="W20" s="30"/>
      <c r="X20" s="30"/>
      <c r="Y20" s="31"/>
      <c r="Z20" s="31"/>
      <c r="AA20" s="31"/>
      <c r="AB20" s="26"/>
      <c r="AC20" s="27"/>
      <c r="AD20" s="27"/>
      <c r="AE20" s="27"/>
      <c r="AF20" s="27"/>
      <c r="AG20" s="12">
        <f t="shared" si="0"/>
        <v>30</v>
      </c>
      <c r="AH20" s="12">
        <f t="shared" si="1"/>
        <v>1</v>
      </c>
      <c r="AI20" s="4"/>
      <c r="AJ20" s="4"/>
      <c r="AK20" s="2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20.25">
      <c r="A21" s="23">
        <v>7</v>
      </c>
      <c r="B21" s="24" t="s">
        <v>45</v>
      </c>
      <c r="C21" s="28" t="s">
        <v>3</v>
      </c>
      <c r="D21" s="29"/>
      <c r="E21" s="30"/>
      <c r="F21" s="30"/>
      <c r="G21" s="30"/>
      <c r="H21" s="30"/>
      <c r="I21" s="31"/>
      <c r="J21" s="31"/>
      <c r="K21" s="31"/>
      <c r="L21" s="31"/>
      <c r="M21" s="30"/>
      <c r="N21" s="30"/>
      <c r="O21" s="30"/>
      <c r="P21" s="30"/>
      <c r="Q21" s="31"/>
      <c r="R21" s="31"/>
      <c r="S21" s="31"/>
      <c r="T21" s="31"/>
      <c r="U21" s="30"/>
      <c r="V21" s="30"/>
      <c r="W21" s="30"/>
      <c r="X21" s="30"/>
      <c r="Y21" s="31"/>
      <c r="Z21" s="31">
        <v>15</v>
      </c>
      <c r="AA21" s="31"/>
      <c r="AB21" s="26">
        <v>1</v>
      </c>
      <c r="AC21" s="27"/>
      <c r="AD21" s="27"/>
      <c r="AE21" s="27"/>
      <c r="AF21" s="27"/>
      <c r="AG21" s="12">
        <f t="shared" si="0"/>
        <v>15</v>
      </c>
      <c r="AH21" s="12">
        <f t="shared" si="1"/>
        <v>1</v>
      </c>
      <c r="AI21" s="4"/>
      <c r="AJ21" s="4"/>
      <c r="AK21" s="2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23.25">
      <c r="A22" s="104" t="s">
        <v>2</v>
      </c>
      <c r="B22" s="175" t="s">
        <v>114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32"/>
      <c r="AD22" s="32"/>
      <c r="AE22" s="32"/>
      <c r="AF22" s="32"/>
      <c r="AG22" s="27">
        <f>SUM(AG23:AG29)</f>
        <v>120</v>
      </c>
      <c r="AH22" s="27">
        <f>SUM(AH23:AH29)</f>
        <v>8</v>
      </c>
      <c r="AI22" s="5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4" ht="40.5">
      <c r="A23" s="34">
        <v>8</v>
      </c>
      <c r="B23" s="35" t="s">
        <v>46</v>
      </c>
      <c r="C23" s="36" t="s">
        <v>3</v>
      </c>
      <c r="D23" s="37"/>
      <c r="E23" s="38"/>
      <c r="F23" s="39">
        <v>15</v>
      </c>
      <c r="G23" s="39" t="s">
        <v>7</v>
      </c>
      <c r="H23" s="39">
        <v>1</v>
      </c>
      <c r="I23" s="40"/>
      <c r="J23" s="40"/>
      <c r="K23" s="40"/>
      <c r="L23" s="40"/>
      <c r="M23" s="39"/>
      <c r="N23" s="39"/>
      <c r="O23" s="39"/>
      <c r="P23" s="39"/>
      <c r="Q23" s="40"/>
      <c r="R23" s="40"/>
      <c r="S23" s="40"/>
      <c r="T23" s="40"/>
      <c r="U23" s="39"/>
      <c r="V23" s="39"/>
      <c r="W23" s="39"/>
      <c r="X23" s="39"/>
      <c r="Y23" s="40"/>
      <c r="Z23" s="40"/>
      <c r="AA23" s="40"/>
      <c r="AB23" s="40"/>
      <c r="AC23" s="41"/>
      <c r="AD23" s="41"/>
      <c r="AE23" s="41"/>
      <c r="AF23" s="41"/>
      <c r="AG23" s="41">
        <f t="shared" ref="AG23:AG28" si="2">SUM(E23,F23, I23,J23, M23,N23, Q23,R23, U23,V23,Y23, Z23)</f>
        <v>15</v>
      </c>
      <c r="AH23" s="41">
        <f t="shared" ref="AH23:AH28" si="3">SUM(H23, L23, P23, T23, X23, AB23)</f>
        <v>1</v>
      </c>
      <c r="AI23" s="5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1:54" ht="40.5">
      <c r="A24" s="34">
        <v>9</v>
      </c>
      <c r="B24" s="35" t="s">
        <v>47</v>
      </c>
      <c r="C24" s="36" t="s">
        <v>3</v>
      </c>
      <c r="D24" s="37"/>
      <c r="E24" s="38"/>
      <c r="F24" s="39">
        <v>15</v>
      </c>
      <c r="G24" s="39" t="s">
        <v>7</v>
      </c>
      <c r="H24" s="39">
        <v>1</v>
      </c>
      <c r="I24" s="42"/>
      <c r="J24" s="42"/>
      <c r="K24" s="42"/>
      <c r="L24" s="42"/>
      <c r="M24" s="43"/>
      <c r="N24" s="43"/>
      <c r="O24" s="43"/>
      <c r="P24" s="43"/>
      <c r="Q24" s="42"/>
      <c r="R24" s="42"/>
      <c r="S24" s="42"/>
      <c r="T24" s="42"/>
      <c r="U24" s="43"/>
      <c r="V24" s="43"/>
      <c r="W24" s="43"/>
      <c r="X24" s="43"/>
      <c r="Y24" s="42"/>
      <c r="Z24" s="42"/>
      <c r="AA24" s="42"/>
      <c r="AB24" s="42"/>
      <c r="AC24" s="42"/>
      <c r="AD24" s="42"/>
      <c r="AE24" s="42"/>
      <c r="AF24" s="42"/>
      <c r="AG24" s="41">
        <f t="shared" si="2"/>
        <v>15</v>
      </c>
      <c r="AH24" s="41">
        <f t="shared" si="3"/>
        <v>1</v>
      </c>
      <c r="AI24" s="5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1:54" ht="40.5">
      <c r="A25" s="34">
        <v>10</v>
      </c>
      <c r="B25" s="35" t="s">
        <v>48</v>
      </c>
      <c r="C25" s="36" t="s">
        <v>3</v>
      </c>
      <c r="D25" s="37"/>
      <c r="E25" s="38"/>
      <c r="F25" s="39">
        <v>15</v>
      </c>
      <c r="G25" s="39" t="s">
        <v>7</v>
      </c>
      <c r="H25" s="39">
        <v>1</v>
      </c>
      <c r="I25" s="40"/>
      <c r="J25" s="40"/>
      <c r="K25" s="40"/>
      <c r="L25" s="40"/>
      <c r="M25" s="39"/>
      <c r="N25" s="39"/>
      <c r="O25" s="39"/>
      <c r="P25" s="39"/>
      <c r="Q25" s="40"/>
      <c r="R25" s="40"/>
      <c r="S25" s="40"/>
      <c r="T25" s="40"/>
      <c r="U25" s="39"/>
      <c r="V25" s="39"/>
      <c r="W25" s="39"/>
      <c r="X25" s="39"/>
      <c r="Y25" s="40"/>
      <c r="Z25" s="40"/>
      <c r="AA25" s="40"/>
      <c r="AB25" s="40"/>
      <c r="AC25" s="41"/>
      <c r="AD25" s="41"/>
      <c r="AE25" s="41"/>
      <c r="AF25" s="41"/>
      <c r="AG25" s="41">
        <f t="shared" si="2"/>
        <v>15</v>
      </c>
      <c r="AH25" s="41">
        <f t="shared" si="3"/>
        <v>1</v>
      </c>
      <c r="AI25" s="5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</row>
    <row r="26" spans="1:54" ht="40.5">
      <c r="A26" s="34">
        <v>11</v>
      </c>
      <c r="B26" s="35" t="s">
        <v>49</v>
      </c>
      <c r="C26" s="36" t="s">
        <v>3</v>
      </c>
      <c r="D26" s="37"/>
      <c r="E26" s="38"/>
      <c r="F26" s="39">
        <v>15</v>
      </c>
      <c r="G26" s="39" t="s">
        <v>7</v>
      </c>
      <c r="H26" s="39">
        <v>1</v>
      </c>
      <c r="I26" s="42"/>
      <c r="J26" s="42"/>
      <c r="K26" s="42"/>
      <c r="L26" s="42"/>
      <c r="M26" s="43"/>
      <c r="N26" s="43"/>
      <c r="O26" s="43"/>
      <c r="P26" s="43"/>
      <c r="Q26" s="42"/>
      <c r="R26" s="42"/>
      <c r="S26" s="42"/>
      <c r="T26" s="42"/>
      <c r="U26" s="43"/>
      <c r="V26" s="43"/>
      <c r="W26" s="43"/>
      <c r="X26" s="43"/>
      <c r="Y26" s="42"/>
      <c r="Z26" s="42"/>
      <c r="AA26" s="42"/>
      <c r="AB26" s="42"/>
      <c r="AC26" s="42"/>
      <c r="AD26" s="42"/>
      <c r="AE26" s="42"/>
      <c r="AF26" s="42"/>
      <c r="AG26" s="41">
        <f t="shared" si="2"/>
        <v>15</v>
      </c>
      <c r="AH26" s="41">
        <f t="shared" si="3"/>
        <v>1</v>
      </c>
      <c r="AI26" s="5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</row>
    <row r="27" spans="1:54" ht="20.25">
      <c r="A27" s="34">
        <v>12</v>
      </c>
      <c r="B27" s="44" t="s">
        <v>50</v>
      </c>
      <c r="C27" s="45" t="s">
        <v>3</v>
      </c>
      <c r="D27" s="45"/>
      <c r="E27" s="46"/>
      <c r="F27" s="46"/>
      <c r="G27" s="46"/>
      <c r="H27" s="46"/>
      <c r="I27" s="45"/>
      <c r="J27" s="45">
        <v>15</v>
      </c>
      <c r="K27" s="47" t="s">
        <v>1</v>
      </c>
      <c r="L27" s="48">
        <v>1</v>
      </c>
      <c r="M27" s="46"/>
      <c r="N27" s="46">
        <v>15</v>
      </c>
      <c r="O27" s="46" t="s">
        <v>1</v>
      </c>
      <c r="P27" s="46">
        <v>1</v>
      </c>
      <c r="Q27" s="45"/>
      <c r="R27" s="45"/>
      <c r="S27" s="45"/>
      <c r="T27" s="45"/>
      <c r="U27" s="46"/>
      <c r="V27" s="46"/>
      <c r="W27" s="46"/>
      <c r="X27" s="46"/>
      <c r="Y27" s="45"/>
      <c r="Z27" s="45"/>
      <c r="AA27" s="45"/>
      <c r="AB27" s="45"/>
      <c r="AC27" s="49"/>
      <c r="AD27" s="49"/>
      <c r="AE27" s="49"/>
      <c r="AF27" s="49"/>
      <c r="AG27" s="50">
        <f t="shared" si="2"/>
        <v>30</v>
      </c>
      <c r="AH27" s="50">
        <f t="shared" si="3"/>
        <v>2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20.25">
      <c r="A28" s="34">
        <v>13</v>
      </c>
      <c r="B28" s="44" t="s">
        <v>51</v>
      </c>
      <c r="C28" s="45" t="s">
        <v>3</v>
      </c>
      <c r="D28" s="45"/>
      <c r="E28" s="46"/>
      <c r="F28" s="46"/>
      <c r="G28" s="46"/>
      <c r="H28" s="46"/>
      <c r="I28" s="45"/>
      <c r="J28" s="45"/>
      <c r="K28" s="47"/>
      <c r="L28" s="45"/>
      <c r="M28" s="46"/>
      <c r="N28" s="46"/>
      <c r="O28" s="46"/>
      <c r="P28" s="46"/>
      <c r="Q28" s="45"/>
      <c r="R28" s="45">
        <v>30</v>
      </c>
      <c r="S28" s="45" t="s">
        <v>0</v>
      </c>
      <c r="T28" s="48">
        <v>2</v>
      </c>
      <c r="U28" s="46"/>
      <c r="V28" s="46"/>
      <c r="W28" s="46"/>
      <c r="X28" s="46"/>
      <c r="Y28" s="45"/>
      <c r="Z28" s="45"/>
      <c r="AA28" s="45"/>
      <c r="AB28" s="45"/>
      <c r="AC28" s="49"/>
      <c r="AD28" s="49"/>
      <c r="AE28" s="49"/>
      <c r="AF28" s="49"/>
      <c r="AG28" s="50">
        <f t="shared" si="2"/>
        <v>30</v>
      </c>
      <c r="AH28" s="50">
        <f t="shared" si="3"/>
        <v>2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20.25">
      <c r="A29" s="34"/>
      <c r="B29" s="44"/>
      <c r="C29" s="45"/>
      <c r="D29" s="45"/>
      <c r="E29" s="46"/>
      <c r="F29" s="46"/>
      <c r="G29" s="46"/>
      <c r="H29" s="46"/>
      <c r="I29" s="45"/>
      <c r="J29" s="45"/>
      <c r="K29" s="45"/>
      <c r="L29" s="45"/>
      <c r="M29" s="46"/>
      <c r="N29" s="46"/>
      <c r="O29" s="46"/>
      <c r="P29" s="46"/>
      <c r="Q29" s="45"/>
      <c r="R29" s="45"/>
      <c r="S29" s="45"/>
      <c r="T29" s="45"/>
      <c r="U29" s="46"/>
      <c r="V29" s="46"/>
      <c r="W29" s="46"/>
      <c r="X29" s="46"/>
      <c r="Y29" s="45"/>
      <c r="Z29" s="45"/>
      <c r="AA29" s="45"/>
      <c r="AB29" s="45"/>
      <c r="AC29" s="41"/>
      <c r="AD29" s="41"/>
      <c r="AE29" s="41"/>
      <c r="AF29" s="41"/>
      <c r="AG29" s="50"/>
      <c r="AH29" s="50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20.25">
      <c r="A30" s="105" t="s">
        <v>3</v>
      </c>
      <c r="B30" s="177" t="s">
        <v>115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51"/>
      <c r="AD30" s="51"/>
      <c r="AE30" s="51"/>
      <c r="AF30" s="51"/>
      <c r="AG30" s="50">
        <f>SUM(AG31:AG49)</f>
        <v>1270</v>
      </c>
      <c r="AH30" s="52">
        <f>SUM(AH31:AH49)</f>
        <v>104</v>
      </c>
      <c r="AI30" s="8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23.25">
      <c r="A31" s="34">
        <v>14</v>
      </c>
      <c r="B31" s="53" t="s">
        <v>52</v>
      </c>
      <c r="C31" s="54" t="s">
        <v>3</v>
      </c>
      <c r="D31" s="55"/>
      <c r="E31" s="56"/>
      <c r="F31" s="56">
        <v>105</v>
      </c>
      <c r="G31" s="56" t="s">
        <v>7</v>
      </c>
      <c r="H31" s="56">
        <v>9</v>
      </c>
      <c r="I31" s="54"/>
      <c r="J31" s="54">
        <v>60</v>
      </c>
      <c r="K31" s="54" t="s">
        <v>7</v>
      </c>
      <c r="L31" s="54">
        <v>5</v>
      </c>
      <c r="M31" s="56"/>
      <c r="N31" s="56">
        <v>40</v>
      </c>
      <c r="O31" s="56" t="s">
        <v>7</v>
      </c>
      <c r="P31" s="56">
        <v>2</v>
      </c>
      <c r="Q31" s="54"/>
      <c r="R31" s="54">
        <v>30</v>
      </c>
      <c r="S31" s="54" t="s">
        <v>7</v>
      </c>
      <c r="T31" s="54">
        <v>2</v>
      </c>
      <c r="U31" s="56"/>
      <c r="V31" s="56">
        <v>15</v>
      </c>
      <c r="W31" s="56" t="s">
        <v>7</v>
      </c>
      <c r="X31" s="56">
        <v>1</v>
      </c>
      <c r="Y31" s="54"/>
      <c r="Z31" s="54">
        <v>30</v>
      </c>
      <c r="AA31" s="54" t="s">
        <v>7</v>
      </c>
      <c r="AB31" s="54">
        <v>2</v>
      </c>
      <c r="AC31" s="57"/>
      <c r="AD31" s="57"/>
      <c r="AE31" s="57"/>
      <c r="AF31" s="57"/>
      <c r="AG31" s="41">
        <f t="shared" ref="AG31:AG38" si="4">SUM(E31,F31, I31,J31, M31,N31, Q31,R31, U31,V31,Y31, Z31)</f>
        <v>280</v>
      </c>
      <c r="AH31" s="41">
        <f t="shared" ref="AH31:AH38" si="5">SUM(H31, L31, P31, T31, X31, AB31)</f>
        <v>21</v>
      </c>
      <c r="AI31" s="5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</row>
    <row r="32" spans="1:54" ht="23.25">
      <c r="A32" s="34">
        <v>15</v>
      </c>
      <c r="B32" s="53" t="s">
        <v>53</v>
      </c>
      <c r="C32" s="54" t="s">
        <v>3</v>
      </c>
      <c r="D32" s="54"/>
      <c r="E32" s="56"/>
      <c r="F32" s="56">
        <v>30</v>
      </c>
      <c r="G32" s="56" t="s">
        <v>7</v>
      </c>
      <c r="H32" s="56">
        <v>3</v>
      </c>
      <c r="I32" s="54"/>
      <c r="J32" s="54">
        <v>15</v>
      </c>
      <c r="K32" s="54" t="s">
        <v>7</v>
      </c>
      <c r="L32" s="54">
        <v>3</v>
      </c>
      <c r="M32" s="56"/>
      <c r="N32" s="56">
        <v>15</v>
      </c>
      <c r="O32" s="56" t="s">
        <v>7</v>
      </c>
      <c r="P32" s="56">
        <v>2</v>
      </c>
      <c r="Q32" s="54"/>
      <c r="R32" s="54">
        <v>15</v>
      </c>
      <c r="S32" s="54" t="s">
        <v>7</v>
      </c>
      <c r="T32" s="54">
        <v>1</v>
      </c>
      <c r="U32" s="56"/>
      <c r="V32" s="56">
        <v>15</v>
      </c>
      <c r="W32" s="56" t="s">
        <v>7</v>
      </c>
      <c r="X32" s="56">
        <v>1</v>
      </c>
      <c r="Y32" s="54"/>
      <c r="Z32" s="54">
        <v>15</v>
      </c>
      <c r="AA32" s="54" t="s">
        <v>7</v>
      </c>
      <c r="AB32" s="54">
        <v>1</v>
      </c>
      <c r="AC32" s="57"/>
      <c r="AD32" s="57"/>
      <c r="AE32" s="57"/>
      <c r="AF32" s="57"/>
      <c r="AG32" s="41">
        <f t="shared" si="4"/>
        <v>105</v>
      </c>
      <c r="AH32" s="41">
        <f t="shared" si="5"/>
        <v>11</v>
      </c>
      <c r="AI32" s="5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</row>
    <row r="33" spans="1:84" ht="45" customHeight="1">
      <c r="A33" s="34">
        <v>16</v>
      </c>
      <c r="B33" s="53" t="s">
        <v>54</v>
      </c>
      <c r="C33" s="54" t="s">
        <v>3</v>
      </c>
      <c r="D33" s="55"/>
      <c r="E33" s="56"/>
      <c r="F33" s="56">
        <v>30</v>
      </c>
      <c r="G33" s="56" t="s">
        <v>7</v>
      </c>
      <c r="H33" s="56">
        <v>3</v>
      </c>
      <c r="I33" s="54"/>
      <c r="J33" s="54">
        <v>30</v>
      </c>
      <c r="K33" s="54" t="s">
        <v>7</v>
      </c>
      <c r="L33" s="54">
        <v>3</v>
      </c>
      <c r="M33" s="56"/>
      <c r="N33" s="56"/>
      <c r="O33" s="56"/>
      <c r="P33" s="56"/>
      <c r="Q33" s="54"/>
      <c r="R33" s="54">
        <v>15</v>
      </c>
      <c r="S33" s="54" t="s">
        <v>7</v>
      </c>
      <c r="T33" s="54">
        <v>1</v>
      </c>
      <c r="U33" s="56"/>
      <c r="V33" s="56">
        <v>15</v>
      </c>
      <c r="W33" s="56" t="s">
        <v>7</v>
      </c>
      <c r="X33" s="56">
        <v>1</v>
      </c>
      <c r="Y33" s="54"/>
      <c r="Z33" s="54">
        <v>15</v>
      </c>
      <c r="AA33" s="54" t="s">
        <v>7</v>
      </c>
      <c r="AB33" s="54">
        <v>1</v>
      </c>
      <c r="AC33" s="57"/>
      <c r="AD33" s="57"/>
      <c r="AE33" s="57"/>
      <c r="AF33" s="57"/>
      <c r="AG33" s="41">
        <f t="shared" si="4"/>
        <v>105</v>
      </c>
      <c r="AH33" s="41">
        <f t="shared" si="5"/>
        <v>9</v>
      </c>
      <c r="AI33" s="5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84" ht="45" customHeight="1">
      <c r="A34" s="34">
        <v>17</v>
      </c>
      <c r="B34" s="53" t="s">
        <v>55</v>
      </c>
      <c r="C34" s="54" t="s">
        <v>3</v>
      </c>
      <c r="D34" s="55"/>
      <c r="E34" s="56"/>
      <c r="F34" s="56"/>
      <c r="G34" s="56"/>
      <c r="H34" s="56"/>
      <c r="I34" s="54"/>
      <c r="J34" s="54"/>
      <c r="K34" s="54"/>
      <c r="L34" s="54"/>
      <c r="M34" s="56"/>
      <c r="N34" s="56">
        <v>15</v>
      </c>
      <c r="O34" s="56" t="s">
        <v>7</v>
      </c>
      <c r="P34" s="56">
        <v>1</v>
      </c>
      <c r="Q34" s="54"/>
      <c r="R34" s="54"/>
      <c r="S34" s="54"/>
      <c r="T34" s="54"/>
      <c r="U34" s="56"/>
      <c r="V34" s="56"/>
      <c r="W34" s="56"/>
      <c r="X34" s="56"/>
      <c r="Y34" s="54"/>
      <c r="Z34" s="54"/>
      <c r="AA34" s="54"/>
      <c r="AB34" s="54"/>
      <c r="AC34" s="57"/>
      <c r="AD34" s="57"/>
      <c r="AE34" s="57"/>
      <c r="AF34" s="57"/>
      <c r="AG34" s="41">
        <f t="shared" si="4"/>
        <v>15</v>
      </c>
      <c r="AH34" s="41">
        <f t="shared" si="5"/>
        <v>1</v>
      </c>
      <c r="AI34" s="5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84" ht="45" customHeight="1">
      <c r="A35" s="34">
        <v>18</v>
      </c>
      <c r="B35" s="53" t="s">
        <v>56</v>
      </c>
      <c r="C35" s="54" t="s">
        <v>3</v>
      </c>
      <c r="D35" s="55"/>
      <c r="E35" s="56"/>
      <c r="F35" s="56">
        <v>60</v>
      </c>
      <c r="G35" s="56" t="s">
        <v>7</v>
      </c>
      <c r="H35" s="56">
        <v>3</v>
      </c>
      <c r="I35" s="54"/>
      <c r="J35" s="54">
        <v>30</v>
      </c>
      <c r="K35" s="54" t="s">
        <v>7</v>
      </c>
      <c r="L35" s="54">
        <v>2</v>
      </c>
      <c r="M35" s="56"/>
      <c r="N35" s="56">
        <v>15</v>
      </c>
      <c r="O35" s="56" t="s">
        <v>7</v>
      </c>
      <c r="P35" s="56">
        <v>1</v>
      </c>
      <c r="Q35" s="54"/>
      <c r="R35" s="54"/>
      <c r="S35" s="54"/>
      <c r="T35" s="54"/>
      <c r="U35" s="56"/>
      <c r="V35" s="56"/>
      <c r="W35" s="56"/>
      <c r="X35" s="56"/>
      <c r="Y35" s="54"/>
      <c r="Z35" s="54"/>
      <c r="AA35" s="54"/>
      <c r="AB35" s="54"/>
      <c r="AC35" s="57"/>
      <c r="AD35" s="57"/>
      <c r="AE35" s="57"/>
      <c r="AF35" s="57"/>
      <c r="AG35" s="41">
        <f t="shared" si="4"/>
        <v>105</v>
      </c>
      <c r="AH35" s="41">
        <f t="shared" si="5"/>
        <v>6</v>
      </c>
      <c r="AI35" s="5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84" ht="45" customHeight="1">
      <c r="A36" s="34">
        <v>19</v>
      </c>
      <c r="B36" s="53" t="s">
        <v>57</v>
      </c>
      <c r="C36" s="54" t="s">
        <v>3</v>
      </c>
      <c r="D36" s="55"/>
      <c r="E36" s="56"/>
      <c r="F36" s="56">
        <v>15</v>
      </c>
      <c r="G36" s="56" t="s">
        <v>7</v>
      </c>
      <c r="H36" s="56">
        <v>3</v>
      </c>
      <c r="I36" s="54"/>
      <c r="J36" s="54">
        <v>15</v>
      </c>
      <c r="K36" s="54" t="s">
        <v>7</v>
      </c>
      <c r="L36" s="54">
        <v>3</v>
      </c>
      <c r="M36" s="56"/>
      <c r="N36" s="56">
        <v>15</v>
      </c>
      <c r="O36" s="56" t="s">
        <v>7</v>
      </c>
      <c r="P36" s="56">
        <v>2</v>
      </c>
      <c r="Q36" s="54"/>
      <c r="R36" s="54">
        <v>15</v>
      </c>
      <c r="S36" s="54" t="s">
        <v>7</v>
      </c>
      <c r="T36" s="54">
        <v>2</v>
      </c>
      <c r="U36" s="56"/>
      <c r="V36" s="56">
        <v>15</v>
      </c>
      <c r="W36" s="56" t="s">
        <v>7</v>
      </c>
      <c r="X36" s="56">
        <v>1</v>
      </c>
      <c r="Y36" s="54"/>
      <c r="Z36" s="54">
        <v>15</v>
      </c>
      <c r="AA36" s="54" t="s">
        <v>7</v>
      </c>
      <c r="AB36" s="54">
        <v>1</v>
      </c>
      <c r="AC36" s="57"/>
      <c r="AD36" s="57"/>
      <c r="AE36" s="57"/>
      <c r="AF36" s="57"/>
      <c r="AG36" s="41">
        <f t="shared" si="4"/>
        <v>90</v>
      </c>
      <c r="AH36" s="41">
        <f t="shared" si="5"/>
        <v>12</v>
      </c>
      <c r="AI36" s="5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</row>
    <row r="37" spans="1:84" ht="42" customHeight="1">
      <c r="A37" s="34">
        <v>20</v>
      </c>
      <c r="B37" s="53" t="s">
        <v>59</v>
      </c>
      <c r="C37" s="54" t="s">
        <v>3</v>
      </c>
      <c r="D37" s="55"/>
      <c r="E37" s="56"/>
      <c r="F37" s="56">
        <v>30</v>
      </c>
      <c r="G37" s="56" t="s">
        <v>7</v>
      </c>
      <c r="H37" s="56">
        <v>2</v>
      </c>
      <c r="I37" s="54"/>
      <c r="J37" s="54">
        <v>15</v>
      </c>
      <c r="K37" s="58" t="s">
        <v>7</v>
      </c>
      <c r="L37" s="54">
        <v>1</v>
      </c>
      <c r="M37" s="56"/>
      <c r="N37" s="56"/>
      <c r="O37" s="56"/>
      <c r="P37" s="56"/>
      <c r="Q37" s="54"/>
      <c r="R37" s="54"/>
      <c r="S37" s="54"/>
      <c r="T37" s="54"/>
      <c r="U37" s="59"/>
      <c r="V37" s="59"/>
      <c r="W37" s="59"/>
      <c r="X37" s="59"/>
      <c r="Y37" s="1"/>
      <c r="Z37" s="1"/>
      <c r="AA37" s="1"/>
      <c r="AB37" s="1"/>
      <c r="AC37" s="41"/>
      <c r="AD37" s="41"/>
      <c r="AE37" s="41"/>
      <c r="AF37" s="41"/>
      <c r="AG37" s="41">
        <f t="shared" si="4"/>
        <v>45</v>
      </c>
      <c r="AH37" s="41">
        <f t="shared" si="5"/>
        <v>3</v>
      </c>
      <c r="AI37" s="5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84" ht="42" customHeight="1">
      <c r="A38" s="34">
        <v>21</v>
      </c>
      <c r="B38" s="128" t="s">
        <v>58</v>
      </c>
      <c r="C38" s="54" t="s">
        <v>3</v>
      </c>
      <c r="D38" s="55"/>
      <c r="E38" s="56"/>
      <c r="F38" s="56">
        <v>30</v>
      </c>
      <c r="G38" s="56" t="s">
        <v>7</v>
      </c>
      <c r="H38" s="56">
        <v>1</v>
      </c>
      <c r="I38" s="54"/>
      <c r="J38" s="58">
        <v>15</v>
      </c>
      <c r="K38" s="54" t="s">
        <v>7</v>
      </c>
      <c r="L38" s="54">
        <v>1</v>
      </c>
      <c r="M38" s="56"/>
      <c r="N38" s="56"/>
      <c r="O38" s="56"/>
      <c r="P38" s="56"/>
      <c r="Q38" s="54"/>
      <c r="R38" s="54"/>
      <c r="S38" s="54"/>
      <c r="T38" s="54"/>
      <c r="U38" s="59"/>
      <c r="V38" s="59"/>
      <c r="W38" s="59"/>
      <c r="X38" s="59"/>
      <c r="Y38" s="1"/>
      <c r="Z38" s="1"/>
      <c r="AA38" s="1"/>
      <c r="AB38" s="1"/>
      <c r="AC38" s="41"/>
      <c r="AD38" s="41"/>
      <c r="AE38" s="41"/>
      <c r="AF38" s="41"/>
      <c r="AG38" s="41">
        <f t="shared" si="4"/>
        <v>45</v>
      </c>
      <c r="AH38" s="41">
        <f t="shared" si="5"/>
        <v>2</v>
      </c>
      <c r="AI38" s="5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84" ht="42" customHeight="1">
      <c r="A39" s="34">
        <v>22</v>
      </c>
      <c r="B39" s="60" t="s">
        <v>116</v>
      </c>
      <c r="C39" s="54" t="s">
        <v>29</v>
      </c>
      <c r="D39" s="55"/>
      <c r="E39" s="56"/>
      <c r="F39" s="56"/>
      <c r="G39" s="56"/>
      <c r="H39" s="56"/>
      <c r="I39" s="54"/>
      <c r="J39" s="58"/>
      <c r="K39" s="54"/>
      <c r="L39" s="54"/>
      <c r="M39" s="56"/>
      <c r="N39" s="56"/>
      <c r="O39" s="56"/>
      <c r="P39" s="56"/>
      <c r="Q39" s="54"/>
      <c r="R39" s="54"/>
      <c r="S39" s="54"/>
      <c r="T39" s="54"/>
      <c r="U39" s="59"/>
      <c r="V39" s="59"/>
      <c r="W39" s="59"/>
      <c r="X39" s="59"/>
      <c r="Y39" s="1"/>
      <c r="Z39" s="1"/>
      <c r="AA39" s="1"/>
      <c r="AB39" s="1"/>
      <c r="AC39" s="41"/>
      <c r="AD39" s="41"/>
      <c r="AE39" s="41"/>
      <c r="AF39" s="41"/>
      <c r="AG39" s="41"/>
      <c r="AH39" s="41"/>
      <c r="AI39" s="5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84" s="62" customFormat="1" ht="45.75" customHeight="1">
      <c r="A40" s="34">
        <v>23</v>
      </c>
      <c r="B40" s="61" t="s">
        <v>117</v>
      </c>
      <c r="C40" s="45" t="s">
        <v>30</v>
      </c>
      <c r="D40" s="45"/>
      <c r="E40" s="46"/>
      <c r="F40" s="46"/>
      <c r="G40" s="46"/>
      <c r="H40" s="46"/>
      <c r="I40" s="45"/>
      <c r="J40" s="45"/>
      <c r="K40" s="45"/>
      <c r="L40" s="45"/>
      <c r="M40" s="46">
        <v>15</v>
      </c>
      <c r="N40" s="46">
        <v>30</v>
      </c>
      <c r="O40" s="46" t="s">
        <v>1</v>
      </c>
      <c r="P40" s="46">
        <v>2</v>
      </c>
      <c r="Q40" s="45">
        <v>15</v>
      </c>
      <c r="R40" s="45">
        <v>30</v>
      </c>
      <c r="S40" s="45" t="s">
        <v>1</v>
      </c>
      <c r="T40" s="45">
        <v>2</v>
      </c>
      <c r="U40" s="46"/>
      <c r="V40" s="46">
        <v>30</v>
      </c>
      <c r="W40" s="46" t="s">
        <v>1</v>
      </c>
      <c r="X40" s="46">
        <v>1</v>
      </c>
      <c r="Y40" s="45"/>
      <c r="Z40" s="45"/>
      <c r="AA40" s="45"/>
      <c r="AB40" s="45"/>
      <c r="AC40" s="41"/>
      <c r="AD40" s="41"/>
      <c r="AE40" s="41"/>
      <c r="AF40" s="41"/>
      <c r="AG40" s="50">
        <f t="shared" ref="AG40:AG48" si="6">SUM(E40,F40, I40,J40, M40,N40, Q40,R40, U40,V40,Y40, Z40)</f>
        <v>120</v>
      </c>
      <c r="AH40" s="50">
        <f t="shared" ref="AH40:AH48" si="7">SUM(H40, L40, P40, T40, X40, AB40)</f>
        <v>5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84" s="63" customFormat="1" ht="47.25" customHeight="1">
      <c r="A41" s="34">
        <v>24</v>
      </c>
      <c r="B41" s="44" t="s">
        <v>60</v>
      </c>
      <c r="C41" s="45" t="s">
        <v>28</v>
      </c>
      <c r="D41" s="45"/>
      <c r="E41" s="46"/>
      <c r="F41" s="46"/>
      <c r="G41" s="46"/>
      <c r="H41" s="46"/>
      <c r="I41" s="45"/>
      <c r="J41" s="45"/>
      <c r="K41" s="45"/>
      <c r="L41" s="45"/>
      <c r="M41" s="46"/>
      <c r="N41" s="46"/>
      <c r="O41" s="46"/>
      <c r="P41" s="46"/>
      <c r="Q41" s="45"/>
      <c r="R41" s="45"/>
      <c r="S41" s="45"/>
      <c r="T41" s="45"/>
      <c r="U41" s="46">
        <v>15</v>
      </c>
      <c r="V41" s="46">
        <v>30</v>
      </c>
      <c r="W41" s="46" t="s">
        <v>1</v>
      </c>
      <c r="X41" s="46">
        <v>2</v>
      </c>
      <c r="Y41" s="45"/>
      <c r="Z41" s="45">
        <v>30</v>
      </c>
      <c r="AA41" s="45" t="s">
        <v>1</v>
      </c>
      <c r="AB41" s="45">
        <v>1</v>
      </c>
      <c r="AC41" s="41"/>
      <c r="AD41" s="41"/>
      <c r="AE41" s="41"/>
      <c r="AF41" s="41"/>
      <c r="AG41" s="50">
        <f t="shared" si="6"/>
        <v>75</v>
      </c>
      <c r="AH41" s="50">
        <f t="shared" si="7"/>
        <v>3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</row>
    <row r="42" spans="1:84" s="62" customFormat="1" ht="42" customHeight="1">
      <c r="A42" s="34">
        <v>25</v>
      </c>
      <c r="B42" s="44" t="s">
        <v>61</v>
      </c>
      <c r="C42" s="45" t="s">
        <v>31</v>
      </c>
      <c r="D42" s="45"/>
      <c r="E42" s="46"/>
      <c r="F42" s="46"/>
      <c r="G42" s="46"/>
      <c r="H42" s="46"/>
      <c r="I42" s="45"/>
      <c r="J42" s="45">
        <v>30</v>
      </c>
      <c r="K42" s="47" t="s">
        <v>0</v>
      </c>
      <c r="L42" s="45">
        <v>3</v>
      </c>
      <c r="M42" s="46"/>
      <c r="N42" s="46"/>
      <c r="O42" s="46"/>
      <c r="P42" s="46"/>
      <c r="Q42" s="45"/>
      <c r="R42" s="45"/>
      <c r="S42" s="45"/>
      <c r="T42" s="45"/>
      <c r="U42" s="46"/>
      <c r="V42" s="46"/>
      <c r="W42" s="46"/>
      <c r="X42" s="46"/>
      <c r="Y42" s="45"/>
      <c r="Z42" s="45"/>
      <c r="AA42" s="45"/>
      <c r="AB42" s="45"/>
      <c r="AC42" s="41"/>
      <c r="AD42" s="41"/>
      <c r="AE42" s="41"/>
      <c r="AF42" s="41"/>
      <c r="AG42" s="50">
        <f t="shared" si="6"/>
        <v>30</v>
      </c>
      <c r="AH42" s="50">
        <f t="shared" si="7"/>
        <v>3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84" s="62" customFormat="1" ht="42" customHeight="1">
      <c r="A43" s="34">
        <v>26</v>
      </c>
      <c r="B43" s="44" t="s">
        <v>62</v>
      </c>
      <c r="C43" s="45" t="s">
        <v>32</v>
      </c>
      <c r="D43" s="45"/>
      <c r="E43" s="46"/>
      <c r="F43" s="46"/>
      <c r="G43" s="46"/>
      <c r="H43" s="46"/>
      <c r="I43" s="45"/>
      <c r="J43" s="45">
        <v>30</v>
      </c>
      <c r="K43" s="45" t="s">
        <v>1</v>
      </c>
      <c r="L43" s="45">
        <v>3</v>
      </c>
      <c r="M43" s="46"/>
      <c r="N43" s="46">
        <v>30</v>
      </c>
      <c r="O43" s="46" t="s">
        <v>1</v>
      </c>
      <c r="P43" s="46">
        <v>1</v>
      </c>
      <c r="Q43" s="45"/>
      <c r="R43" s="45"/>
      <c r="S43" s="45" t="s">
        <v>33</v>
      </c>
      <c r="T43" s="45"/>
      <c r="U43" s="46"/>
      <c r="V43" s="46"/>
      <c r="W43" s="46"/>
      <c r="X43" s="46"/>
      <c r="Y43" s="45"/>
      <c r="Z43" s="45"/>
      <c r="AA43" s="45"/>
      <c r="AB43" s="45"/>
      <c r="AC43" s="41"/>
      <c r="AD43" s="41"/>
      <c r="AE43" s="41"/>
      <c r="AF43" s="41"/>
      <c r="AG43" s="50">
        <f t="shared" si="6"/>
        <v>60</v>
      </c>
      <c r="AH43" s="50">
        <f t="shared" si="7"/>
        <v>4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84" ht="42" customHeight="1">
      <c r="A44" s="34">
        <v>27</v>
      </c>
      <c r="B44" s="44" t="s">
        <v>63</v>
      </c>
      <c r="C44" s="45" t="s">
        <v>5</v>
      </c>
      <c r="D44" s="45"/>
      <c r="E44" s="46"/>
      <c r="F44" s="46"/>
      <c r="G44" s="46"/>
      <c r="H44" s="46"/>
      <c r="I44" s="45"/>
      <c r="J44" s="45"/>
      <c r="K44" s="45"/>
      <c r="L44" s="45"/>
      <c r="M44" s="46"/>
      <c r="N44" s="46"/>
      <c r="O44" s="46"/>
      <c r="P44" s="46"/>
      <c r="Q44" s="45"/>
      <c r="R44" s="45">
        <v>30</v>
      </c>
      <c r="S44" s="45" t="s">
        <v>1</v>
      </c>
      <c r="T44" s="45">
        <v>1</v>
      </c>
      <c r="U44" s="46"/>
      <c r="V44" s="46"/>
      <c r="W44" s="46"/>
      <c r="X44" s="46"/>
      <c r="Y44" s="45"/>
      <c r="Z44" s="45"/>
      <c r="AA44" s="45"/>
      <c r="AB44" s="45"/>
      <c r="AC44" s="41"/>
      <c r="AD44" s="41"/>
      <c r="AE44" s="41"/>
      <c r="AF44" s="41"/>
      <c r="AG44" s="50">
        <f t="shared" si="6"/>
        <v>30</v>
      </c>
      <c r="AH44" s="50">
        <f t="shared" si="7"/>
        <v>1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84" ht="42" customHeight="1">
      <c r="A45" s="34">
        <v>28</v>
      </c>
      <c r="B45" s="44" t="s">
        <v>64</v>
      </c>
      <c r="C45" s="45" t="s">
        <v>6</v>
      </c>
      <c r="D45" s="45"/>
      <c r="E45" s="46"/>
      <c r="F45" s="46"/>
      <c r="G45" s="46"/>
      <c r="H45" s="46"/>
      <c r="I45" s="45"/>
      <c r="J45" s="45"/>
      <c r="K45" s="45"/>
      <c r="L45" s="45"/>
      <c r="M45" s="46"/>
      <c r="N45" s="46"/>
      <c r="O45" s="46"/>
      <c r="P45" s="46"/>
      <c r="Q45" s="45"/>
      <c r="R45" s="45"/>
      <c r="S45" s="45"/>
      <c r="T45" s="45"/>
      <c r="U45" s="46"/>
      <c r="V45" s="46">
        <v>15</v>
      </c>
      <c r="W45" s="46" t="s">
        <v>0</v>
      </c>
      <c r="X45" s="46">
        <v>1</v>
      </c>
      <c r="Y45" s="45"/>
      <c r="Z45" s="45"/>
      <c r="AA45" s="45"/>
      <c r="AB45" s="45"/>
      <c r="AC45" s="41"/>
      <c r="AD45" s="41"/>
      <c r="AE45" s="41"/>
      <c r="AF45" s="41"/>
      <c r="AG45" s="50">
        <f t="shared" si="6"/>
        <v>15</v>
      </c>
      <c r="AH45" s="50">
        <f t="shared" si="7"/>
        <v>1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84" ht="42" customHeight="1">
      <c r="A46" s="34">
        <v>29</v>
      </c>
      <c r="B46" s="44" t="s">
        <v>65</v>
      </c>
      <c r="C46" s="45" t="s">
        <v>3</v>
      </c>
      <c r="D46" s="45"/>
      <c r="E46" s="46"/>
      <c r="F46" s="46"/>
      <c r="G46" s="46"/>
      <c r="H46" s="46"/>
      <c r="I46" s="45"/>
      <c r="J46" s="45"/>
      <c r="K46" s="45"/>
      <c r="L46" s="45"/>
      <c r="M46" s="46"/>
      <c r="N46" s="46">
        <v>15</v>
      </c>
      <c r="O46" s="46" t="s">
        <v>7</v>
      </c>
      <c r="P46" s="46">
        <v>1</v>
      </c>
      <c r="Q46" s="45"/>
      <c r="R46" s="45">
        <v>15</v>
      </c>
      <c r="S46" s="47" t="s">
        <v>7</v>
      </c>
      <c r="T46" s="45">
        <v>1</v>
      </c>
      <c r="U46" s="46"/>
      <c r="V46" s="46">
        <v>15</v>
      </c>
      <c r="W46" s="46" t="s">
        <v>7</v>
      </c>
      <c r="X46" s="46">
        <v>1</v>
      </c>
      <c r="Y46" s="45"/>
      <c r="Z46" s="45">
        <v>15</v>
      </c>
      <c r="AA46" s="47" t="s">
        <v>7</v>
      </c>
      <c r="AB46" s="45">
        <v>1</v>
      </c>
      <c r="AC46" s="41"/>
      <c r="AD46" s="41"/>
      <c r="AE46" s="41"/>
      <c r="AF46" s="41"/>
      <c r="AG46" s="50">
        <f t="shared" si="6"/>
        <v>60</v>
      </c>
      <c r="AH46" s="50">
        <f t="shared" si="7"/>
        <v>4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84" ht="42" customHeight="1">
      <c r="A47" s="34">
        <v>30</v>
      </c>
      <c r="B47" s="44" t="s">
        <v>66</v>
      </c>
      <c r="C47" s="45" t="s">
        <v>3</v>
      </c>
      <c r="D47" s="45"/>
      <c r="E47" s="46"/>
      <c r="F47" s="46"/>
      <c r="G47" s="46"/>
      <c r="H47" s="46"/>
      <c r="I47" s="45"/>
      <c r="J47" s="45"/>
      <c r="K47" s="45"/>
      <c r="L47" s="45"/>
      <c r="M47" s="46"/>
      <c r="N47" s="46">
        <v>30</v>
      </c>
      <c r="O47" s="46" t="s">
        <v>25</v>
      </c>
      <c r="P47" s="46">
        <v>2</v>
      </c>
      <c r="Q47" s="45"/>
      <c r="R47" s="45"/>
      <c r="S47" s="45"/>
      <c r="T47" s="45"/>
      <c r="U47" s="46"/>
      <c r="V47" s="46"/>
      <c r="W47" s="46"/>
      <c r="X47" s="46"/>
      <c r="Y47" s="45"/>
      <c r="Z47" s="45"/>
      <c r="AA47" s="45"/>
      <c r="AB47" s="45"/>
      <c r="AC47" s="41"/>
      <c r="AD47" s="41"/>
      <c r="AE47" s="41"/>
      <c r="AF47" s="41"/>
      <c r="AG47" s="50">
        <f t="shared" si="6"/>
        <v>30</v>
      </c>
      <c r="AH47" s="50">
        <f t="shared" si="7"/>
        <v>2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84" ht="52.5" customHeight="1">
      <c r="A48" s="34">
        <v>31</v>
      </c>
      <c r="B48" s="44" t="s">
        <v>67</v>
      </c>
      <c r="C48" s="45" t="s">
        <v>3</v>
      </c>
      <c r="D48" s="45"/>
      <c r="E48" s="46"/>
      <c r="F48" s="46"/>
      <c r="G48" s="46"/>
      <c r="H48" s="46"/>
      <c r="I48" s="45"/>
      <c r="J48" s="45"/>
      <c r="K48" s="45"/>
      <c r="L48" s="45"/>
      <c r="M48" s="46"/>
      <c r="N48" s="46"/>
      <c r="O48" s="46"/>
      <c r="P48" s="46"/>
      <c r="Q48" s="45"/>
      <c r="R48" s="45"/>
      <c r="S48" s="45"/>
      <c r="T48" s="45"/>
      <c r="U48" s="46"/>
      <c r="V48" s="46">
        <v>15</v>
      </c>
      <c r="W48" s="46" t="s">
        <v>24</v>
      </c>
      <c r="X48" s="46">
        <v>1</v>
      </c>
      <c r="Y48" s="45"/>
      <c r="Z48" s="45"/>
      <c r="AA48" s="45"/>
      <c r="AB48" s="45"/>
      <c r="AC48" s="41"/>
      <c r="AD48" s="41"/>
      <c r="AE48" s="41"/>
      <c r="AF48" s="41"/>
      <c r="AG48" s="50">
        <f t="shared" si="6"/>
        <v>15</v>
      </c>
      <c r="AH48" s="50">
        <f t="shared" si="7"/>
        <v>1</v>
      </c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40.5">
      <c r="A49" s="34">
        <v>32</v>
      </c>
      <c r="B49" s="64" t="s">
        <v>68</v>
      </c>
      <c r="C49" s="45" t="s">
        <v>3</v>
      </c>
      <c r="D49" s="45"/>
      <c r="E49" s="46"/>
      <c r="F49" s="46"/>
      <c r="G49" s="46"/>
      <c r="H49" s="46"/>
      <c r="I49" s="45"/>
      <c r="J49" s="45"/>
      <c r="K49" s="45"/>
      <c r="L49" s="45"/>
      <c r="M49" s="46"/>
      <c r="N49" s="46"/>
      <c r="O49" s="46"/>
      <c r="P49" s="46"/>
      <c r="Q49" s="45"/>
      <c r="R49" s="45"/>
      <c r="S49" s="45"/>
      <c r="T49" s="45"/>
      <c r="U49" s="46"/>
      <c r="V49" s="46">
        <v>15</v>
      </c>
      <c r="W49" s="46" t="s">
        <v>24</v>
      </c>
      <c r="X49" s="46">
        <v>7</v>
      </c>
      <c r="Y49" s="45"/>
      <c r="Z49" s="45">
        <v>30</v>
      </c>
      <c r="AA49" s="45" t="s">
        <v>24</v>
      </c>
      <c r="AB49" s="45">
        <v>8</v>
      </c>
      <c r="AC49" s="65"/>
      <c r="AD49" s="65"/>
      <c r="AE49" s="65"/>
      <c r="AF49" s="65"/>
      <c r="AG49" s="50">
        <f>SUM(E49,F49, I49,J49, M49,N49, Q49,R49,U49, V49, Y49,Z49)</f>
        <v>45</v>
      </c>
      <c r="AH49" s="50">
        <f>SUM(H49, L49, P49, T49, X49, AB49)</f>
        <v>15</v>
      </c>
      <c r="AI49" s="5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s="111" customFormat="1" ht="20.25">
      <c r="A50" s="109" t="s">
        <v>8</v>
      </c>
      <c r="B50" s="179" t="s">
        <v>118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</row>
    <row r="51" spans="1:54" ht="20.25">
      <c r="A51" s="106" t="s">
        <v>9</v>
      </c>
      <c r="B51" s="149" t="s">
        <v>119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52">
        <f>SUM(AG52:AG63)</f>
        <v>465</v>
      </c>
      <c r="AH51" s="52">
        <f>SUM(AH52:AH63)</f>
        <v>21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20.25">
      <c r="A52" s="34">
        <v>1</v>
      </c>
      <c r="B52" s="66" t="s">
        <v>69</v>
      </c>
      <c r="C52" s="67" t="s">
        <v>3</v>
      </c>
      <c r="D52" s="68"/>
      <c r="E52" s="69"/>
      <c r="F52" s="69"/>
      <c r="G52" s="69"/>
      <c r="H52" s="69"/>
      <c r="I52" s="67"/>
      <c r="J52" s="67"/>
      <c r="K52" s="67"/>
      <c r="L52" s="67"/>
      <c r="M52" s="69"/>
      <c r="N52" s="69">
        <v>30</v>
      </c>
      <c r="O52" s="69" t="s">
        <v>1</v>
      </c>
      <c r="P52" s="69">
        <v>1</v>
      </c>
      <c r="Q52" s="67"/>
      <c r="R52" s="67"/>
      <c r="S52" s="67"/>
      <c r="T52" s="67"/>
      <c r="U52" s="69"/>
      <c r="V52" s="69"/>
      <c r="W52" s="69"/>
      <c r="X52" s="69"/>
      <c r="Y52" s="67"/>
      <c r="Z52" s="67"/>
      <c r="AA52" s="67"/>
      <c r="AB52" s="67"/>
      <c r="AC52" s="42"/>
      <c r="AD52" s="42"/>
      <c r="AE52" s="42"/>
      <c r="AF52" s="42"/>
      <c r="AG52" s="50">
        <f>SUM(E52,F52, I52,J52, M52,N52, Q52,R52,U52, V52, Y52,Z52)</f>
        <v>30</v>
      </c>
      <c r="AH52" s="50">
        <f>SUM(H52, L52, P52, T52, X52, AB52)</f>
        <v>1</v>
      </c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40.5">
      <c r="A53" s="34">
        <v>2</v>
      </c>
      <c r="B53" s="64" t="s">
        <v>120</v>
      </c>
      <c r="C53" s="67" t="s">
        <v>3</v>
      </c>
      <c r="D53" s="68"/>
      <c r="E53" s="69"/>
      <c r="F53" s="69"/>
      <c r="G53" s="69"/>
      <c r="H53" s="69"/>
      <c r="I53" s="67"/>
      <c r="J53" s="67"/>
      <c r="K53" s="67"/>
      <c r="L53" s="67"/>
      <c r="M53" s="69"/>
      <c r="N53" s="69"/>
      <c r="O53" s="69"/>
      <c r="P53" s="69"/>
      <c r="Q53" s="67"/>
      <c r="R53" s="67">
        <v>15</v>
      </c>
      <c r="S53" s="67" t="s">
        <v>1</v>
      </c>
      <c r="T53" s="67">
        <v>1</v>
      </c>
      <c r="U53" s="69"/>
      <c r="V53" s="69"/>
      <c r="W53" s="69"/>
      <c r="X53" s="69"/>
      <c r="Y53" s="67"/>
      <c r="Z53" s="67"/>
      <c r="AA53" s="67"/>
      <c r="AB53" s="67"/>
      <c r="AC53" s="42"/>
      <c r="AD53" s="42"/>
      <c r="AE53" s="42"/>
      <c r="AF53" s="42"/>
      <c r="AG53" s="50">
        <f t="shared" ref="AG53:AG63" si="8">SUM(E53,F53, I53,J53, M53,N53, Q53,R53,U53, V53, Y53,Z53)</f>
        <v>15</v>
      </c>
      <c r="AH53" s="50">
        <f>SUM(H53, L53, P53, T53, X53, AB53)</f>
        <v>1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20.25">
      <c r="A54" s="34">
        <v>3</v>
      </c>
      <c r="B54" s="64" t="s">
        <v>70</v>
      </c>
      <c r="C54" s="67" t="s">
        <v>3</v>
      </c>
      <c r="D54" s="68"/>
      <c r="E54" s="69"/>
      <c r="F54" s="69"/>
      <c r="G54" s="69"/>
      <c r="H54" s="69"/>
      <c r="I54" s="67"/>
      <c r="J54" s="67"/>
      <c r="K54" s="67"/>
      <c r="L54" s="67"/>
      <c r="M54" s="69">
        <v>15</v>
      </c>
      <c r="N54" s="69">
        <v>15</v>
      </c>
      <c r="O54" s="69"/>
      <c r="P54" s="69">
        <v>2</v>
      </c>
      <c r="Q54" s="67"/>
      <c r="R54" s="67"/>
      <c r="S54" s="67"/>
      <c r="T54" s="67"/>
      <c r="U54" s="69"/>
      <c r="V54" s="69"/>
      <c r="W54" s="69"/>
      <c r="X54" s="69"/>
      <c r="Y54" s="67"/>
      <c r="Z54" s="67"/>
      <c r="AA54" s="67"/>
      <c r="AB54" s="67"/>
      <c r="AC54" s="42"/>
      <c r="AD54" s="42"/>
      <c r="AE54" s="42"/>
      <c r="AF54" s="42"/>
      <c r="AG54" s="50">
        <f>SUM(E54,F54, I54,J54, M54,N54, Q54,R54,U54, V54, Y54,Z54)</f>
        <v>30</v>
      </c>
      <c r="AH54" s="50">
        <f>SUM(H54, L54, P54, T54, X54, AB54)</f>
        <v>2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40.5">
      <c r="A55" s="34">
        <v>4</v>
      </c>
      <c r="B55" s="64" t="s">
        <v>121</v>
      </c>
      <c r="C55" s="67" t="s">
        <v>5</v>
      </c>
      <c r="D55" s="68"/>
      <c r="E55" s="69"/>
      <c r="F55" s="69"/>
      <c r="G55" s="69"/>
      <c r="H55" s="69"/>
      <c r="I55" s="67"/>
      <c r="J55" s="67"/>
      <c r="K55" s="67"/>
      <c r="L55" s="67"/>
      <c r="M55" s="69"/>
      <c r="N55" s="69"/>
      <c r="O55" s="69"/>
      <c r="P55" s="69"/>
      <c r="Q55" s="67"/>
      <c r="R55" s="67">
        <v>60</v>
      </c>
      <c r="S55" s="67" t="s">
        <v>7</v>
      </c>
      <c r="T55" s="67">
        <v>2</v>
      </c>
      <c r="U55" s="69"/>
      <c r="V55" s="69"/>
      <c r="W55" s="69"/>
      <c r="X55" s="69"/>
      <c r="Y55" s="67"/>
      <c r="Z55" s="67"/>
      <c r="AA55" s="67"/>
      <c r="AB55" s="67"/>
      <c r="AC55" s="42"/>
      <c r="AD55" s="42"/>
      <c r="AE55" s="42"/>
      <c r="AF55" s="42"/>
      <c r="AG55" s="50">
        <f t="shared" si="8"/>
        <v>60</v>
      </c>
      <c r="AH55" s="50">
        <f t="shared" ref="AH55:AH63" si="9">SUM(H55, L55, P55, T55, X55, AB55)</f>
        <v>2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40.5">
      <c r="A56" s="34">
        <v>5</v>
      </c>
      <c r="B56" s="70" t="s">
        <v>89</v>
      </c>
      <c r="C56" s="67" t="s">
        <v>3</v>
      </c>
      <c r="D56" s="68"/>
      <c r="E56" s="69"/>
      <c r="F56" s="69"/>
      <c r="G56" s="69"/>
      <c r="H56" s="69"/>
      <c r="I56" s="67"/>
      <c r="J56" s="67"/>
      <c r="K56" s="67"/>
      <c r="L56" s="67"/>
      <c r="M56" s="69"/>
      <c r="N56" s="69"/>
      <c r="O56" s="69"/>
      <c r="P56" s="69"/>
      <c r="Q56" s="67"/>
      <c r="R56" s="67"/>
      <c r="S56" s="67"/>
      <c r="T56" s="67"/>
      <c r="U56" s="69"/>
      <c r="V56" s="69">
        <v>15</v>
      </c>
      <c r="W56" s="69" t="s">
        <v>1</v>
      </c>
      <c r="X56" s="69">
        <v>1</v>
      </c>
      <c r="Y56" s="67"/>
      <c r="Z56" s="67"/>
      <c r="AA56" s="67"/>
      <c r="AB56" s="67"/>
      <c r="AC56" s="42"/>
      <c r="AD56" s="42"/>
      <c r="AE56" s="42"/>
      <c r="AF56" s="42"/>
      <c r="AG56" s="50">
        <f t="shared" si="8"/>
        <v>15</v>
      </c>
      <c r="AH56" s="50">
        <f t="shared" si="9"/>
        <v>1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40.5">
      <c r="A57" s="34">
        <v>6</v>
      </c>
      <c r="B57" s="70" t="s">
        <v>71</v>
      </c>
      <c r="C57" s="67" t="s">
        <v>3</v>
      </c>
      <c r="D57" s="68"/>
      <c r="E57" s="69"/>
      <c r="F57" s="69"/>
      <c r="G57" s="69"/>
      <c r="H57" s="69"/>
      <c r="I57" s="67"/>
      <c r="J57" s="67"/>
      <c r="K57" s="67"/>
      <c r="L57" s="67"/>
      <c r="M57" s="69"/>
      <c r="N57" s="69"/>
      <c r="O57" s="69"/>
      <c r="P57" s="69"/>
      <c r="Q57" s="67"/>
      <c r="R57" s="67"/>
      <c r="S57" s="67"/>
      <c r="T57" s="67"/>
      <c r="U57" s="69"/>
      <c r="V57" s="71"/>
      <c r="W57" s="71"/>
      <c r="X57" s="71"/>
      <c r="Y57" s="67"/>
      <c r="Z57" s="72">
        <v>15</v>
      </c>
      <c r="AA57" s="72" t="s">
        <v>1</v>
      </c>
      <c r="AB57" s="72">
        <v>1</v>
      </c>
      <c r="AC57" s="42"/>
      <c r="AD57" s="42"/>
      <c r="AE57" s="42"/>
      <c r="AF57" s="42"/>
      <c r="AG57" s="50">
        <f t="shared" si="8"/>
        <v>15</v>
      </c>
      <c r="AH57" s="50">
        <f t="shared" si="9"/>
        <v>1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20.25">
      <c r="A58" s="34">
        <v>7</v>
      </c>
      <c r="B58" s="64" t="s">
        <v>72</v>
      </c>
      <c r="C58" s="67" t="s">
        <v>3</v>
      </c>
      <c r="D58" s="68"/>
      <c r="E58" s="69"/>
      <c r="F58" s="69"/>
      <c r="G58" s="69"/>
      <c r="H58" s="69"/>
      <c r="I58" s="67"/>
      <c r="J58" s="67"/>
      <c r="K58" s="67"/>
      <c r="L58" s="67"/>
      <c r="M58" s="69"/>
      <c r="N58" s="69"/>
      <c r="O58" s="69"/>
      <c r="P58" s="69"/>
      <c r="Q58" s="67"/>
      <c r="R58" s="67"/>
      <c r="S58" s="67"/>
      <c r="T58" s="67"/>
      <c r="U58" s="69"/>
      <c r="V58" s="71"/>
      <c r="W58" s="71"/>
      <c r="X58" s="71"/>
      <c r="Y58" s="73"/>
      <c r="Z58" s="73">
        <v>15</v>
      </c>
      <c r="AA58" s="73" t="s">
        <v>1</v>
      </c>
      <c r="AB58" s="73">
        <v>1</v>
      </c>
      <c r="AC58" s="42"/>
      <c r="AD58" s="42"/>
      <c r="AE58" s="42"/>
      <c r="AF58" s="42"/>
      <c r="AG58" s="50">
        <f t="shared" si="8"/>
        <v>15</v>
      </c>
      <c r="AH58" s="50">
        <f t="shared" si="9"/>
        <v>1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40.5">
      <c r="A59" s="34">
        <v>8</v>
      </c>
      <c r="B59" s="64" t="s">
        <v>73</v>
      </c>
      <c r="C59" s="67" t="s">
        <v>28</v>
      </c>
      <c r="D59" s="68"/>
      <c r="E59" s="69"/>
      <c r="F59" s="69"/>
      <c r="G59" s="69"/>
      <c r="H59" s="69"/>
      <c r="I59" s="67"/>
      <c r="J59" s="67"/>
      <c r="K59" s="67"/>
      <c r="L59" s="67"/>
      <c r="M59" s="69"/>
      <c r="N59" s="69"/>
      <c r="O59" s="69"/>
      <c r="P59" s="69"/>
      <c r="Q59" s="67"/>
      <c r="R59" s="67"/>
      <c r="S59" s="67"/>
      <c r="T59" s="67"/>
      <c r="U59" s="69"/>
      <c r="V59" s="69">
        <v>30</v>
      </c>
      <c r="W59" s="69" t="s">
        <v>7</v>
      </c>
      <c r="X59" s="69">
        <v>2</v>
      </c>
      <c r="Y59" s="67"/>
      <c r="Z59" s="67">
        <v>30</v>
      </c>
      <c r="AA59" s="67" t="s">
        <v>7</v>
      </c>
      <c r="AB59" s="67">
        <v>1</v>
      </c>
      <c r="AC59" s="42"/>
      <c r="AD59" s="42"/>
      <c r="AE59" s="42"/>
      <c r="AF59" s="42"/>
      <c r="AG59" s="50">
        <f t="shared" si="8"/>
        <v>60</v>
      </c>
      <c r="AH59" s="50">
        <f t="shared" si="9"/>
        <v>3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60.75">
      <c r="A60" s="34">
        <v>9</v>
      </c>
      <c r="B60" s="64" t="s">
        <v>74</v>
      </c>
      <c r="C60" s="67" t="s">
        <v>3</v>
      </c>
      <c r="D60" s="68"/>
      <c r="E60" s="69"/>
      <c r="F60" s="69"/>
      <c r="G60" s="69"/>
      <c r="H60" s="69"/>
      <c r="I60" s="67"/>
      <c r="J60" s="67"/>
      <c r="K60" s="67"/>
      <c r="L60" s="67"/>
      <c r="M60" s="69"/>
      <c r="N60" s="69"/>
      <c r="O60" s="69"/>
      <c r="P60" s="69"/>
      <c r="Q60" s="67"/>
      <c r="R60" s="67"/>
      <c r="S60" s="67"/>
      <c r="T60" s="67"/>
      <c r="U60" s="69"/>
      <c r="V60" s="69"/>
      <c r="W60" s="69"/>
      <c r="X60" s="69"/>
      <c r="Y60" s="67"/>
      <c r="Z60" s="67">
        <v>15</v>
      </c>
      <c r="AA60" s="67" t="s">
        <v>7</v>
      </c>
      <c r="AB60" s="67">
        <v>1</v>
      </c>
      <c r="AC60" s="42"/>
      <c r="AD60" s="42"/>
      <c r="AE60" s="42"/>
      <c r="AF60" s="42"/>
      <c r="AG60" s="50">
        <f t="shared" si="8"/>
        <v>15</v>
      </c>
      <c r="AH60" s="50">
        <f t="shared" si="9"/>
        <v>1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20.25">
      <c r="A61" s="34">
        <v>10</v>
      </c>
      <c r="B61" s="74" t="s">
        <v>75</v>
      </c>
      <c r="C61" s="67" t="s">
        <v>5</v>
      </c>
      <c r="D61" s="68"/>
      <c r="E61" s="69"/>
      <c r="F61" s="69"/>
      <c r="G61" s="69"/>
      <c r="H61" s="69"/>
      <c r="I61" s="67"/>
      <c r="J61" s="67"/>
      <c r="K61" s="67"/>
      <c r="L61" s="67"/>
      <c r="M61" s="69">
        <v>15</v>
      </c>
      <c r="N61" s="69">
        <v>30</v>
      </c>
      <c r="O61" s="69"/>
      <c r="P61" s="69">
        <v>1</v>
      </c>
      <c r="Q61" s="67">
        <v>15</v>
      </c>
      <c r="R61" s="67">
        <v>30</v>
      </c>
      <c r="S61" s="67"/>
      <c r="T61" s="67">
        <v>2</v>
      </c>
      <c r="U61" s="69"/>
      <c r="V61" s="69"/>
      <c r="W61" s="69"/>
      <c r="X61" s="69"/>
      <c r="Y61" s="67"/>
      <c r="Z61" s="67"/>
      <c r="AA61" s="67"/>
      <c r="AB61" s="67"/>
      <c r="AC61" s="42"/>
      <c r="AD61" s="42"/>
      <c r="AE61" s="42"/>
      <c r="AF61" s="42"/>
      <c r="AG61" s="50">
        <f t="shared" si="8"/>
        <v>90</v>
      </c>
      <c r="AH61" s="50">
        <f t="shared" si="9"/>
        <v>3</v>
      </c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23.25">
      <c r="A62" s="75">
        <v>11</v>
      </c>
      <c r="B62" s="70" t="s">
        <v>76</v>
      </c>
      <c r="C62" s="67" t="s">
        <v>5</v>
      </c>
      <c r="D62" s="68"/>
      <c r="E62" s="69"/>
      <c r="F62" s="69"/>
      <c r="G62" s="69"/>
      <c r="H62" s="69"/>
      <c r="I62" s="67"/>
      <c r="J62" s="67"/>
      <c r="K62" s="67"/>
      <c r="L62" s="67"/>
      <c r="M62" s="69">
        <v>30</v>
      </c>
      <c r="N62" s="69">
        <v>15</v>
      </c>
      <c r="O62" s="69"/>
      <c r="P62" s="69">
        <v>1</v>
      </c>
      <c r="Q62" s="67">
        <v>15</v>
      </c>
      <c r="R62" s="67">
        <v>30</v>
      </c>
      <c r="S62" s="67"/>
      <c r="T62" s="67">
        <v>2</v>
      </c>
      <c r="U62" s="69"/>
      <c r="V62" s="69"/>
      <c r="W62" s="69"/>
      <c r="X62" s="69"/>
      <c r="Y62" s="67"/>
      <c r="Z62" s="67"/>
      <c r="AA62" s="67"/>
      <c r="AB62" s="67"/>
      <c r="AC62" s="42"/>
      <c r="AD62" s="42"/>
      <c r="AE62" s="42"/>
      <c r="AF62" s="42"/>
      <c r="AG62" s="50">
        <f t="shared" si="8"/>
        <v>90</v>
      </c>
      <c r="AH62" s="50">
        <f t="shared" si="9"/>
        <v>3</v>
      </c>
      <c r="AI62" s="5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23.25">
      <c r="A63" s="34">
        <v>12</v>
      </c>
      <c r="B63" s="70" t="s">
        <v>122</v>
      </c>
      <c r="C63" s="67" t="s">
        <v>3</v>
      </c>
      <c r="D63" s="68"/>
      <c r="E63" s="69"/>
      <c r="F63" s="69"/>
      <c r="G63" s="69"/>
      <c r="H63" s="69"/>
      <c r="I63" s="67"/>
      <c r="J63" s="67"/>
      <c r="K63" s="67"/>
      <c r="L63" s="67"/>
      <c r="M63" s="69"/>
      <c r="N63" s="69"/>
      <c r="O63" s="69"/>
      <c r="P63" s="69"/>
      <c r="Q63" s="67"/>
      <c r="R63" s="67"/>
      <c r="S63" s="67"/>
      <c r="T63" s="67"/>
      <c r="U63" s="69"/>
      <c r="V63" s="69">
        <v>30</v>
      </c>
      <c r="W63" s="69" t="s">
        <v>1</v>
      </c>
      <c r="X63" s="69">
        <v>2</v>
      </c>
      <c r="Y63" s="67"/>
      <c r="Z63" s="67"/>
      <c r="AA63" s="67"/>
      <c r="AB63" s="67"/>
      <c r="AC63" s="65"/>
      <c r="AD63" s="65"/>
      <c r="AE63" s="65"/>
      <c r="AF63" s="65"/>
      <c r="AG63" s="50">
        <f t="shared" si="8"/>
        <v>30</v>
      </c>
      <c r="AH63" s="50">
        <f t="shared" si="9"/>
        <v>2</v>
      </c>
      <c r="AI63" s="5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20.25">
      <c r="A64" s="106" t="s">
        <v>11</v>
      </c>
      <c r="B64" s="149" t="s">
        <v>123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1"/>
      <c r="AG64" s="52">
        <f>SUM(AG65:AG70)</f>
        <v>495</v>
      </c>
      <c r="AH64" s="52">
        <f>SUM(AH65:AH70)</f>
        <v>21</v>
      </c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40.5">
      <c r="A65" s="34">
        <v>1</v>
      </c>
      <c r="B65" s="61" t="s">
        <v>77</v>
      </c>
      <c r="C65" s="72" t="s">
        <v>34</v>
      </c>
      <c r="D65" s="76"/>
      <c r="E65" s="69"/>
      <c r="F65" s="69"/>
      <c r="G65" s="69"/>
      <c r="H65" s="69"/>
      <c r="I65" s="72"/>
      <c r="J65" s="72"/>
      <c r="K65" s="72"/>
      <c r="L65" s="72"/>
      <c r="M65" s="69"/>
      <c r="N65" s="69">
        <v>90</v>
      </c>
      <c r="O65" s="69" t="s">
        <v>7</v>
      </c>
      <c r="P65" s="69">
        <v>4</v>
      </c>
      <c r="Q65" s="72"/>
      <c r="R65" s="72">
        <v>90</v>
      </c>
      <c r="S65" s="72" t="s">
        <v>7</v>
      </c>
      <c r="T65" s="72">
        <v>3</v>
      </c>
      <c r="U65" s="69"/>
      <c r="V65" s="69">
        <v>90</v>
      </c>
      <c r="W65" s="69" t="s">
        <v>7</v>
      </c>
      <c r="X65" s="69">
        <v>2</v>
      </c>
      <c r="Y65" s="72"/>
      <c r="Z65" s="72">
        <v>60</v>
      </c>
      <c r="AA65" s="72" t="s">
        <v>7</v>
      </c>
      <c r="AB65" s="72">
        <v>3</v>
      </c>
      <c r="AC65" s="42"/>
      <c r="AD65" s="42"/>
      <c r="AE65" s="42"/>
      <c r="AF65" s="42"/>
      <c r="AG65" s="50">
        <f t="shared" ref="AG65:AG70" si="10">SUM(E65,F65, I65,J65, M65,N65, Q65,R65,U65, V65, Y65,Z65)</f>
        <v>330</v>
      </c>
      <c r="AH65" s="50">
        <f t="shared" ref="AH65:AH70" si="11">SUM(H65, L65, P65, T65, X65, AB65)</f>
        <v>12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20.25">
      <c r="A66" s="34">
        <v>2</v>
      </c>
      <c r="B66" s="61" t="s">
        <v>78</v>
      </c>
      <c r="C66" s="72" t="s">
        <v>3</v>
      </c>
      <c r="D66" s="77"/>
      <c r="E66" s="78"/>
      <c r="F66" s="78"/>
      <c r="G66" s="78"/>
      <c r="H66" s="78"/>
      <c r="I66" s="77"/>
      <c r="J66" s="77"/>
      <c r="K66" s="77"/>
      <c r="L66" s="77"/>
      <c r="M66" s="78"/>
      <c r="N66" s="78"/>
      <c r="O66" s="78"/>
      <c r="P66" s="78"/>
      <c r="Q66" s="77"/>
      <c r="R66" s="77"/>
      <c r="S66" s="77"/>
      <c r="T66" s="77"/>
      <c r="U66" s="78"/>
      <c r="V66" s="69">
        <v>15</v>
      </c>
      <c r="W66" s="69" t="s">
        <v>7</v>
      </c>
      <c r="X66" s="69">
        <v>1</v>
      </c>
      <c r="Y66" s="77"/>
      <c r="Z66" s="72">
        <v>15</v>
      </c>
      <c r="AA66" s="72" t="s">
        <v>7</v>
      </c>
      <c r="AB66" s="72">
        <v>1</v>
      </c>
      <c r="AC66" s="42"/>
      <c r="AD66" s="42"/>
      <c r="AE66" s="42"/>
      <c r="AF66" s="42"/>
      <c r="AG66" s="50">
        <f t="shared" si="10"/>
        <v>30</v>
      </c>
      <c r="AH66" s="50">
        <f t="shared" si="11"/>
        <v>2</v>
      </c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40.5">
      <c r="A67" s="34">
        <v>3</v>
      </c>
      <c r="B67" s="76" t="s">
        <v>79</v>
      </c>
      <c r="C67" s="67" t="s">
        <v>5</v>
      </c>
      <c r="D67" s="68"/>
      <c r="E67" s="69"/>
      <c r="F67" s="69"/>
      <c r="G67" s="69"/>
      <c r="H67" s="69"/>
      <c r="I67" s="73"/>
      <c r="J67" s="73"/>
      <c r="K67" s="73"/>
      <c r="L67" s="73"/>
      <c r="M67" s="69"/>
      <c r="N67" s="69">
        <v>15</v>
      </c>
      <c r="O67" s="69" t="s">
        <v>0</v>
      </c>
      <c r="P67" s="69">
        <v>1</v>
      </c>
      <c r="Q67" s="73"/>
      <c r="R67" s="73">
        <v>30</v>
      </c>
      <c r="S67" s="73" t="s">
        <v>0</v>
      </c>
      <c r="T67" s="73">
        <v>1</v>
      </c>
      <c r="U67" s="69"/>
      <c r="V67" s="69"/>
      <c r="W67" s="69"/>
      <c r="X67" s="69"/>
      <c r="Y67" s="73"/>
      <c r="Z67" s="73"/>
      <c r="AA67" s="73"/>
      <c r="AB67" s="73"/>
      <c r="AC67" s="42"/>
      <c r="AD67" s="42"/>
      <c r="AE67" s="42"/>
      <c r="AF67" s="42"/>
      <c r="AG67" s="50">
        <f t="shared" si="10"/>
        <v>45</v>
      </c>
      <c r="AH67" s="50">
        <f t="shared" si="11"/>
        <v>2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20.25">
      <c r="A68" s="34">
        <v>4</v>
      </c>
      <c r="B68" s="53" t="s">
        <v>80</v>
      </c>
      <c r="C68" s="67" t="s">
        <v>3</v>
      </c>
      <c r="D68" s="68"/>
      <c r="E68" s="69"/>
      <c r="F68" s="69"/>
      <c r="G68" s="69"/>
      <c r="H68" s="69"/>
      <c r="I68" s="73"/>
      <c r="J68" s="73"/>
      <c r="K68" s="73"/>
      <c r="L68" s="73"/>
      <c r="M68" s="69"/>
      <c r="N68" s="69"/>
      <c r="O68" s="69"/>
      <c r="P68" s="69"/>
      <c r="Q68" s="73"/>
      <c r="R68" s="73">
        <v>30</v>
      </c>
      <c r="S68" s="73" t="s">
        <v>0</v>
      </c>
      <c r="T68" s="73">
        <v>1</v>
      </c>
      <c r="U68" s="69"/>
      <c r="V68" s="69"/>
      <c r="W68" s="69"/>
      <c r="X68" s="69"/>
      <c r="Y68" s="73"/>
      <c r="Z68" s="73"/>
      <c r="AA68" s="73"/>
      <c r="AB68" s="73"/>
      <c r="AC68" s="42"/>
      <c r="AD68" s="42"/>
      <c r="AE68" s="42"/>
      <c r="AF68" s="42"/>
      <c r="AG68" s="50">
        <f t="shared" si="10"/>
        <v>30</v>
      </c>
      <c r="AH68" s="50">
        <f t="shared" si="11"/>
        <v>1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40.5">
      <c r="A69" s="75">
        <v>5</v>
      </c>
      <c r="B69" s="53" t="s">
        <v>124</v>
      </c>
      <c r="C69" s="67" t="s">
        <v>3</v>
      </c>
      <c r="D69" s="68"/>
      <c r="E69" s="69"/>
      <c r="F69" s="69"/>
      <c r="G69" s="69"/>
      <c r="H69" s="69"/>
      <c r="I69" s="73"/>
      <c r="J69" s="73"/>
      <c r="K69" s="73"/>
      <c r="L69" s="73"/>
      <c r="M69" s="69"/>
      <c r="N69" s="69"/>
      <c r="O69" s="69"/>
      <c r="P69" s="69"/>
      <c r="Q69" s="73"/>
      <c r="R69" s="73">
        <v>30</v>
      </c>
      <c r="S69" s="73" t="s">
        <v>0</v>
      </c>
      <c r="T69" s="73">
        <v>2</v>
      </c>
      <c r="U69" s="69"/>
      <c r="V69" s="69"/>
      <c r="W69" s="69" t="s">
        <v>33</v>
      </c>
      <c r="X69" s="69"/>
      <c r="Y69" s="73"/>
      <c r="Z69" s="73"/>
      <c r="AA69" s="73"/>
      <c r="AB69" s="73"/>
      <c r="AC69" s="42"/>
      <c r="AD69" s="42"/>
      <c r="AE69" s="42"/>
      <c r="AF69" s="42"/>
      <c r="AG69" s="50">
        <f t="shared" si="10"/>
        <v>30</v>
      </c>
      <c r="AH69" s="50">
        <f t="shared" si="11"/>
        <v>2</v>
      </c>
      <c r="AI69" s="5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23.25">
      <c r="A70" s="34">
        <v>6</v>
      </c>
      <c r="B70" s="53" t="s">
        <v>122</v>
      </c>
      <c r="C70" s="67" t="s">
        <v>3</v>
      </c>
      <c r="D70" s="68"/>
      <c r="E70" s="69"/>
      <c r="F70" s="69"/>
      <c r="G70" s="69"/>
      <c r="H70" s="69"/>
      <c r="I70" s="73"/>
      <c r="J70" s="73"/>
      <c r="K70" s="73"/>
      <c r="L70" s="73"/>
      <c r="M70" s="69"/>
      <c r="N70" s="69"/>
      <c r="O70" s="69"/>
      <c r="P70" s="69"/>
      <c r="Q70" s="73"/>
      <c r="R70" s="73"/>
      <c r="S70" s="73"/>
      <c r="T70" s="73"/>
      <c r="U70" s="69"/>
      <c r="V70" s="69">
        <v>30</v>
      </c>
      <c r="W70" s="69" t="s">
        <v>1</v>
      </c>
      <c r="X70" s="69">
        <v>2</v>
      </c>
      <c r="Y70" s="73"/>
      <c r="Z70" s="73"/>
      <c r="AA70" s="73"/>
      <c r="AB70" s="73"/>
      <c r="AC70" s="65"/>
      <c r="AD70" s="65"/>
      <c r="AE70" s="65"/>
      <c r="AF70" s="65"/>
      <c r="AG70" s="50">
        <f t="shared" si="10"/>
        <v>30</v>
      </c>
      <c r="AH70" s="50">
        <f t="shared" si="11"/>
        <v>2</v>
      </c>
      <c r="AI70" s="5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23.25">
      <c r="A71" s="106" t="s">
        <v>38</v>
      </c>
      <c r="B71" s="149" t="s">
        <v>125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1"/>
      <c r="AG71" s="50">
        <f>+SUM(AG72:AG79)</f>
        <v>420</v>
      </c>
      <c r="AH71" s="50">
        <f>SUM(AH72:AH79)</f>
        <v>21</v>
      </c>
      <c r="AI71" s="5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20.25">
      <c r="A72" s="34">
        <v>1</v>
      </c>
      <c r="B72" s="68" t="s">
        <v>35</v>
      </c>
      <c r="C72" s="67" t="s">
        <v>6</v>
      </c>
      <c r="D72" s="68"/>
      <c r="E72" s="79"/>
      <c r="F72" s="79"/>
      <c r="G72" s="79"/>
      <c r="H72" s="79"/>
      <c r="I72" s="67"/>
      <c r="J72" s="67"/>
      <c r="K72" s="67"/>
      <c r="L72" s="67"/>
      <c r="M72" s="79"/>
      <c r="N72" s="79">
        <v>30</v>
      </c>
      <c r="O72" s="79" t="s">
        <v>7</v>
      </c>
      <c r="P72" s="79">
        <v>2</v>
      </c>
      <c r="Q72" s="67"/>
      <c r="R72" s="67">
        <v>30</v>
      </c>
      <c r="S72" s="67" t="s">
        <v>7</v>
      </c>
      <c r="T72" s="67">
        <v>2</v>
      </c>
      <c r="U72" s="79"/>
      <c r="V72" s="79">
        <v>30</v>
      </c>
      <c r="W72" s="79" t="s">
        <v>7</v>
      </c>
      <c r="X72" s="79">
        <v>1</v>
      </c>
      <c r="Y72" s="67"/>
      <c r="Z72" s="67"/>
      <c r="AA72" s="67"/>
      <c r="AB72" s="67"/>
      <c r="AC72" s="42"/>
      <c r="AD72" s="42"/>
      <c r="AE72" s="42"/>
      <c r="AF72" s="42"/>
      <c r="AG72" s="50">
        <f>SUM(E72,F72, I72,J72, M72,N72, Q72,R72,U72, V72, Y72,Z72)</f>
        <v>90</v>
      </c>
      <c r="AH72" s="50">
        <f>SUM(H72, L72, P72, T72, X72, AB72)</f>
        <v>5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20.25">
      <c r="A73" s="34">
        <v>2</v>
      </c>
      <c r="B73" s="68" t="s">
        <v>81</v>
      </c>
      <c r="C73" s="67" t="s">
        <v>5</v>
      </c>
      <c r="D73" s="68"/>
      <c r="E73" s="79"/>
      <c r="F73" s="79"/>
      <c r="G73" s="79"/>
      <c r="H73" s="79"/>
      <c r="I73" s="67"/>
      <c r="J73" s="67"/>
      <c r="K73" s="67"/>
      <c r="L73" s="67"/>
      <c r="M73" s="79"/>
      <c r="N73" s="79"/>
      <c r="O73" s="79"/>
      <c r="P73" s="79"/>
      <c r="Q73" s="67"/>
      <c r="R73" s="67">
        <v>30</v>
      </c>
      <c r="S73" s="67" t="s">
        <v>0</v>
      </c>
      <c r="T73" s="67">
        <v>1</v>
      </c>
      <c r="U73" s="79"/>
      <c r="V73" s="79"/>
      <c r="W73" s="79"/>
      <c r="X73" s="79"/>
      <c r="Y73" s="67"/>
      <c r="Z73" s="67"/>
      <c r="AA73" s="67"/>
      <c r="AB73" s="67"/>
      <c r="AC73" s="42"/>
      <c r="AD73" s="42"/>
      <c r="AE73" s="42"/>
      <c r="AF73" s="42"/>
      <c r="AG73" s="50">
        <f t="shared" ref="AG73:AG79" si="12">SUM(E73,F73, I73,J73, M73,N73, Q73,R73,U73, V73, Y73,Z73)</f>
        <v>30</v>
      </c>
      <c r="AH73" s="50">
        <f t="shared" ref="AH73:AH79" si="13">SUM(H73, L73, P73, T73, X73, AB73)</f>
        <v>1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20.25">
      <c r="A74" s="34">
        <v>3</v>
      </c>
      <c r="B74" s="68" t="s">
        <v>82</v>
      </c>
      <c r="C74" s="67" t="s">
        <v>3</v>
      </c>
      <c r="D74" s="68"/>
      <c r="E74" s="79"/>
      <c r="F74" s="79"/>
      <c r="G74" s="79"/>
      <c r="H74" s="79"/>
      <c r="I74" s="67"/>
      <c r="J74" s="67"/>
      <c r="K74" s="67"/>
      <c r="L74" s="67"/>
      <c r="M74" s="79"/>
      <c r="N74" s="79"/>
      <c r="O74" s="79"/>
      <c r="P74" s="79"/>
      <c r="Q74" s="67"/>
      <c r="R74" s="67">
        <v>30</v>
      </c>
      <c r="S74" s="67" t="s">
        <v>1</v>
      </c>
      <c r="T74" s="67">
        <v>1</v>
      </c>
      <c r="U74" s="79"/>
      <c r="V74" s="79">
        <v>30</v>
      </c>
      <c r="W74" s="79" t="s">
        <v>1</v>
      </c>
      <c r="X74" s="79">
        <v>1</v>
      </c>
      <c r="Y74" s="67"/>
      <c r="Z74" s="67"/>
      <c r="AA74" s="67"/>
      <c r="AB74" s="67"/>
      <c r="AC74" s="42"/>
      <c r="AD74" s="42"/>
      <c r="AE74" s="42"/>
      <c r="AF74" s="42"/>
      <c r="AG74" s="50">
        <f t="shared" si="12"/>
        <v>60</v>
      </c>
      <c r="AH74" s="50">
        <f t="shared" si="13"/>
        <v>2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20.25">
      <c r="A75" s="34">
        <v>4</v>
      </c>
      <c r="B75" s="68" t="s">
        <v>83</v>
      </c>
      <c r="C75" s="67" t="s">
        <v>6</v>
      </c>
      <c r="D75" s="68"/>
      <c r="E75" s="79"/>
      <c r="F75" s="79"/>
      <c r="G75" s="79"/>
      <c r="H75" s="79"/>
      <c r="I75" s="67"/>
      <c r="J75" s="67"/>
      <c r="K75" s="67"/>
      <c r="L75" s="67"/>
      <c r="M75" s="79"/>
      <c r="N75" s="79"/>
      <c r="O75" s="79"/>
      <c r="P75" s="79"/>
      <c r="Q75" s="67"/>
      <c r="R75" s="67">
        <v>30</v>
      </c>
      <c r="S75" s="67" t="s">
        <v>7</v>
      </c>
      <c r="T75" s="67">
        <v>1</v>
      </c>
      <c r="U75" s="79"/>
      <c r="V75" s="79">
        <v>30</v>
      </c>
      <c r="W75" s="79" t="s">
        <v>7</v>
      </c>
      <c r="X75" s="79">
        <v>1</v>
      </c>
      <c r="Y75" s="67"/>
      <c r="Z75" s="67"/>
      <c r="AA75" s="67"/>
      <c r="AB75" s="67"/>
      <c r="AC75" s="42"/>
      <c r="AD75" s="42"/>
      <c r="AE75" s="42"/>
      <c r="AF75" s="42"/>
      <c r="AG75" s="50">
        <f t="shared" si="12"/>
        <v>60</v>
      </c>
      <c r="AH75" s="50">
        <f t="shared" si="13"/>
        <v>2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20.25">
      <c r="A76" s="34">
        <v>5</v>
      </c>
      <c r="B76" s="68" t="s">
        <v>36</v>
      </c>
      <c r="C76" s="67" t="s">
        <v>3</v>
      </c>
      <c r="D76" s="68"/>
      <c r="E76" s="79"/>
      <c r="F76" s="79"/>
      <c r="G76" s="79"/>
      <c r="H76" s="79"/>
      <c r="I76" s="67"/>
      <c r="J76" s="67"/>
      <c r="K76" s="67"/>
      <c r="L76" s="67"/>
      <c r="M76" s="79"/>
      <c r="N76" s="79">
        <v>30</v>
      </c>
      <c r="O76" s="79" t="s">
        <v>7</v>
      </c>
      <c r="P76" s="79">
        <v>1</v>
      </c>
      <c r="Q76" s="67"/>
      <c r="R76" s="67"/>
      <c r="S76" s="67"/>
      <c r="T76" s="67"/>
      <c r="U76" s="79"/>
      <c r="V76" s="79"/>
      <c r="W76" s="79"/>
      <c r="X76" s="79"/>
      <c r="Y76" s="67"/>
      <c r="Z76" s="67"/>
      <c r="AA76" s="67"/>
      <c r="AB76" s="67"/>
      <c r="AC76" s="42"/>
      <c r="AD76" s="42"/>
      <c r="AE76" s="42"/>
      <c r="AF76" s="42"/>
      <c r="AG76" s="50">
        <f t="shared" si="12"/>
        <v>30</v>
      </c>
      <c r="AH76" s="50">
        <f t="shared" si="13"/>
        <v>1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20.25">
      <c r="A77" s="34">
        <v>6</v>
      </c>
      <c r="B77" s="68" t="s">
        <v>84</v>
      </c>
      <c r="C77" s="67" t="s">
        <v>28</v>
      </c>
      <c r="D77" s="68"/>
      <c r="E77" s="79"/>
      <c r="F77" s="79"/>
      <c r="G77" s="79"/>
      <c r="H77" s="79"/>
      <c r="I77" s="67"/>
      <c r="J77" s="67"/>
      <c r="K77" s="67"/>
      <c r="L77" s="67"/>
      <c r="M77" s="79"/>
      <c r="N77" s="79"/>
      <c r="O77" s="79"/>
      <c r="P77" s="79"/>
      <c r="Q77" s="67"/>
      <c r="R77" s="67"/>
      <c r="S77" s="67"/>
      <c r="T77" s="67"/>
      <c r="U77" s="79"/>
      <c r="V77" s="79"/>
      <c r="W77" s="79"/>
      <c r="X77" s="79"/>
      <c r="Y77" s="73">
        <v>10</v>
      </c>
      <c r="Z77" s="73">
        <v>20</v>
      </c>
      <c r="AA77" s="73" t="s">
        <v>1</v>
      </c>
      <c r="AB77" s="73">
        <v>2</v>
      </c>
      <c r="AC77" s="42"/>
      <c r="AD77" s="42"/>
      <c r="AE77" s="42"/>
      <c r="AF77" s="42"/>
      <c r="AG77" s="50">
        <f t="shared" si="12"/>
        <v>30</v>
      </c>
      <c r="AH77" s="50">
        <f t="shared" si="13"/>
        <v>2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23.25">
      <c r="A78" s="75">
        <v>7</v>
      </c>
      <c r="B78" s="68" t="s">
        <v>85</v>
      </c>
      <c r="C78" s="67" t="s">
        <v>3</v>
      </c>
      <c r="D78" s="68"/>
      <c r="E78" s="79"/>
      <c r="F78" s="79"/>
      <c r="G78" s="79"/>
      <c r="H78" s="79"/>
      <c r="I78" s="67"/>
      <c r="J78" s="67"/>
      <c r="K78" s="67"/>
      <c r="L78" s="67"/>
      <c r="M78" s="79">
        <v>10</v>
      </c>
      <c r="N78" s="79">
        <v>20</v>
      </c>
      <c r="O78" s="79" t="s">
        <v>1</v>
      </c>
      <c r="P78" s="79">
        <v>2</v>
      </c>
      <c r="Q78" s="67"/>
      <c r="R78" s="67"/>
      <c r="S78" s="67"/>
      <c r="T78" s="67"/>
      <c r="U78" s="79"/>
      <c r="V78" s="79"/>
      <c r="W78" s="79"/>
      <c r="X78" s="79"/>
      <c r="Y78" s="67"/>
      <c r="Z78" s="67"/>
      <c r="AA78" s="67"/>
      <c r="AB78" s="67"/>
      <c r="AC78" s="42"/>
      <c r="AD78" s="42"/>
      <c r="AE78" s="42"/>
      <c r="AF78" s="42"/>
      <c r="AG78" s="50">
        <f>SUM(E78,F78, I78,J78, M78,N78, Q78,R78,U78, V78, Y78,Z78)</f>
        <v>30</v>
      </c>
      <c r="AH78" s="50">
        <f>SUM(H78, L78, P78, T78, X78, AB78)</f>
        <v>2</v>
      </c>
      <c r="AI78" s="5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23.25">
      <c r="A79" s="34">
        <v>8</v>
      </c>
      <c r="B79" s="68" t="s">
        <v>122</v>
      </c>
      <c r="C79" s="67" t="s">
        <v>3</v>
      </c>
      <c r="D79" s="68"/>
      <c r="E79" s="79"/>
      <c r="F79" s="79"/>
      <c r="G79" s="79"/>
      <c r="H79" s="79"/>
      <c r="I79" s="67"/>
      <c r="J79" s="67"/>
      <c r="K79" s="67"/>
      <c r="L79" s="67"/>
      <c r="M79" s="79"/>
      <c r="N79" s="79"/>
      <c r="O79" s="79"/>
      <c r="P79" s="79"/>
      <c r="Q79" s="67"/>
      <c r="R79" s="67">
        <v>30</v>
      </c>
      <c r="S79" s="67" t="s">
        <v>1</v>
      </c>
      <c r="T79" s="67">
        <v>2</v>
      </c>
      <c r="U79" s="79"/>
      <c r="V79" s="79">
        <v>30</v>
      </c>
      <c r="W79" s="79" t="s">
        <v>1</v>
      </c>
      <c r="X79" s="79">
        <v>2</v>
      </c>
      <c r="Y79" s="67"/>
      <c r="Z79" s="67">
        <v>30</v>
      </c>
      <c r="AA79" s="67" t="s">
        <v>1</v>
      </c>
      <c r="AB79" s="67">
        <v>2</v>
      </c>
      <c r="AC79" s="65"/>
      <c r="AD79" s="65"/>
      <c r="AE79" s="65"/>
      <c r="AF79" s="65"/>
      <c r="AG79" s="50">
        <f t="shared" si="12"/>
        <v>90</v>
      </c>
      <c r="AH79" s="50">
        <f t="shared" si="13"/>
        <v>6</v>
      </c>
      <c r="AI79" s="5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20.25">
      <c r="A80" s="107" t="s">
        <v>37</v>
      </c>
      <c r="B80" s="152" t="s">
        <v>126</v>
      </c>
      <c r="C80" s="153"/>
      <c r="D80" s="153"/>
      <c r="E80" s="153"/>
      <c r="F80" s="153"/>
      <c r="G80" s="153"/>
      <c r="H80" s="153"/>
      <c r="I80" s="154"/>
      <c r="J80" s="154"/>
      <c r="K80" s="154"/>
      <c r="L80" s="153"/>
      <c r="M80" s="153"/>
      <c r="N80" s="153"/>
      <c r="O80" s="153"/>
      <c r="P80" s="153"/>
      <c r="Q80" s="154"/>
      <c r="R80" s="154"/>
      <c r="S80" s="154"/>
      <c r="T80" s="153"/>
      <c r="U80" s="153"/>
      <c r="V80" s="153"/>
      <c r="W80" s="153"/>
      <c r="X80" s="153"/>
      <c r="Y80" s="154"/>
      <c r="Z80" s="154"/>
      <c r="AA80" s="154"/>
      <c r="AB80" s="153"/>
      <c r="AC80" s="153"/>
      <c r="AD80" s="153"/>
      <c r="AE80" s="153"/>
      <c r="AF80" s="155"/>
      <c r="AG80" s="80"/>
      <c r="AH80" s="50">
        <f>SUM(AH81:AH82)</f>
        <v>34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20.25">
      <c r="A81" s="23">
        <v>1</v>
      </c>
      <c r="B81" s="20" t="s">
        <v>127</v>
      </c>
      <c r="C81" s="28" t="s">
        <v>3</v>
      </c>
      <c r="D81" s="28"/>
      <c r="E81" s="81"/>
      <c r="F81" s="81"/>
      <c r="G81" s="81"/>
      <c r="H81" s="30"/>
      <c r="I81" s="31"/>
      <c r="J81" s="31"/>
      <c r="K81" s="31"/>
      <c r="L81" s="31"/>
      <c r="M81" s="30"/>
      <c r="N81" s="30"/>
      <c r="O81" s="30"/>
      <c r="P81" s="30"/>
      <c r="Q81" s="31"/>
      <c r="R81" s="31">
        <v>10</v>
      </c>
      <c r="S81" s="31"/>
      <c r="T81" s="31">
        <v>1</v>
      </c>
      <c r="U81" s="30"/>
      <c r="V81" s="30"/>
      <c r="W81" s="30"/>
      <c r="X81" s="30"/>
      <c r="Y81" s="31"/>
      <c r="Z81" s="31">
        <v>10</v>
      </c>
      <c r="AA81" s="31"/>
      <c r="AB81" s="18">
        <v>1</v>
      </c>
      <c r="AC81" s="12"/>
      <c r="AD81" s="12"/>
      <c r="AE81" s="12"/>
      <c r="AF81" s="12"/>
      <c r="AG81" s="12">
        <f>SUM(E81,F81,I81, J81,M81, N81,Q81, R81, U81,V81, Y81,Z81)</f>
        <v>20</v>
      </c>
      <c r="AH81" s="12">
        <f>SUM(H81, L81, P81, T81, X81, AB81)</f>
        <v>2</v>
      </c>
      <c r="AI81" s="4"/>
      <c r="AJ81" s="4"/>
      <c r="AK81" s="2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80.099999999999994" customHeight="1">
      <c r="A82" s="13">
        <v>2</v>
      </c>
      <c r="B82" s="129" t="s">
        <v>86</v>
      </c>
      <c r="C82" s="130"/>
      <c r="D82" s="16"/>
      <c r="E82" s="12"/>
      <c r="F82" s="12"/>
      <c r="G82" s="12"/>
      <c r="H82" s="17"/>
      <c r="I82" s="72"/>
      <c r="J82" s="72"/>
      <c r="K82" s="72"/>
      <c r="L82" s="72"/>
      <c r="M82" s="156" t="s">
        <v>102</v>
      </c>
      <c r="N82" s="156"/>
      <c r="O82" s="156"/>
      <c r="P82" s="101">
        <v>7</v>
      </c>
      <c r="Q82" s="157" t="s">
        <v>103</v>
      </c>
      <c r="R82" s="157"/>
      <c r="S82" s="157"/>
      <c r="T82" s="72">
        <v>9</v>
      </c>
      <c r="U82" s="158" t="s">
        <v>104</v>
      </c>
      <c r="V82" s="159"/>
      <c r="W82" s="160"/>
      <c r="X82" s="100">
        <v>7</v>
      </c>
      <c r="Y82" s="161" t="s">
        <v>105</v>
      </c>
      <c r="Z82" s="162"/>
      <c r="AA82" s="163"/>
      <c r="AB82" s="72">
        <v>9</v>
      </c>
      <c r="AC82" s="12"/>
      <c r="AD82" s="82"/>
      <c r="AE82" s="83"/>
      <c r="AF82" s="84"/>
      <c r="AG82" s="85"/>
      <c r="AH82" s="50">
        <f>SUM(H82, L82, P82, T82, X82, AB82)</f>
        <v>32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45" customHeight="1">
      <c r="A83" s="108" t="s">
        <v>39</v>
      </c>
      <c r="B83" s="164" t="s">
        <v>128</v>
      </c>
      <c r="C83" s="165"/>
      <c r="D83" s="112"/>
      <c r="E83" s="113"/>
      <c r="F83" s="113"/>
      <c r="G83" s="113"/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2"/>
      <c r="AD83" s="82"/>
      <c r="AE83" s="83"/>
      <c r="AF83" s="84"/>
      <c r="AG83" s="85">
        <f>SUM(AG84:AG85)</f>
        <v>120</v>
      </c>
      <c r="AH83" s="50">
        <f>SUM(AH84:AH85)</f>
        <v>7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20.25">
      <c r="A84" s="34">
        <v>1</v>
      </c>
      <c r="B84" s="44" t="s">
        <v>87</v>
      </c>
      <c r="C84" s="45" t="s">
        <v>4</v>
      </c>
      <c r="D84" s="45"/>
      <c r="E84" s="46"/>
      <c r="F84" s="46"/>
      <c r="G84" s="46"/>
      <c r="H84" s="46"/>
      <c r="I84" s="45"/>
      <c r="J84" s="45">
        <v>45</v>
      </c>
      <c r="K84" s="45" t="s">
        <v>1</v>
      </c>
      <c r="L84" s="45">
        <v>3</v>
      </c>
      <c r="M84" s="46"/>
      <c r="N84" s="46">
        <v>45</v>
      </c>
      <c r="O84" s="46" t="s">
        <v>1</v>
      </c>
      <c r="P84" s="46">
        <v>3</v>
      </c>
      <c r="Q84" s="45"/>
      <c r="R84" s="45"/>
      <c r="S84" s="47"/>
      <c r="T84" s="45"/>
      <c r="U84" s="46"/>
      <c r="V84" s="46"/>
      <c r="W84" s="46"/>
      <c r="X84" s="46"/>
      <c r="Y84" s="45"/>
      <c r="Z84" s="45"/>
      <c r="AA84" s="45"/>
      <c r="AB84" s="45"/>
      <c r="AC84" s="41"/>
      <c r="AD84" s="41"/>
      <c r="AE84" s="41"/>
      <c r="AF84" s="41"/>
      <c r="AG84" s="50">
        <f>SUM(E84,F84, I84,J84, M84,N84, Q84,R84, U84,V84,Y84, Z84)</f>
        <v>90</v>
      </c>
      <c r="AH84" s="50">
        <f>SUM(H84, L84, P84, T84, X84, AB84)</f>
        <v>6</v>
      </c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20.25">
      <c r="A85" s="34">
        <v>2</v>
      </c>
      <c r="B85" s="44" t="s">
        <v>88</v>
      </c>
      <c r="C85" s="45" t="s">
        <v>6</v>
      </c>
      <c r="D85" s="45"/>
      <c r="E85" s="46"/>
      <c r="F85" s="46"/>
      <c r="G85" s="46"/>
      <c r="H85" s="46"/>
      <c r="I85" s="45"/>
      <c r="J85" s="45"/>
      <c r="K85" s="47"/>
      <c r="L85" s="48"/>
      <c r="M85" s="46"/>
      <c r="N85" s="46"/>
      <c r="O85" s="46"/>
      <c r="P85" s="46"/>
      <c r="Q85" s="45"/>
      <c r="R85" s="45"/>
      <c r="S85" s="45"/>
      <c r="T85" s="45"/>
      <c r="U85" s="46"/>
      <c r="V85" s="46">
        <v>30</v>
      </c>
      <c r="W85" s="46" t="s">
        <v>1</v>
      </c>
      <c r="X85" s="46">
        <v>1</v>
      </c>
      <c r="Y85" s="45"/>
      <c r="Z85" s="45"/>
      <c r="AA85" s="45"/>
      <c r="AB85" s="45"/>
      <c r="AC85" s="49"/>
      <c r="AD85" s="49"/>
      <c r="AE85" s="49"/>
      <c r="AF85" s="49"/>
      <c r="AG85" s="50">
        <f>SUM(E85,F85, I85,J85, M85,N85, Q85,R85, U85,V85,Y85, Z85)</f>
        <v>30</v>
      </c>
      <c r="AH85" s="50">
        <f>SUM(H85, L85, P85, T85, X85, AB85)</f>
        <v>1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s="122" customFormat="1" ht="39.950000000000003" customHeight="1">
      <c r="A86" s="166" t="s">
        <v>129</v>
      </c>
      <c r="B86" s="167"/>
      <c r="C86" s="168"/>
      <c r="D86" s="67"/>
      <c r="E86" s="116">
        <f>SUM(E15:E63)</f>
        <v>15</v>
      </c>
      <c r="F86" s="116">
        <f>SUM(F15:F63)</f>
        <v>405</v>
      </c>
      <c r="G86" s="100"/>
      <c r="H86" s="116">
        <f>SUM(H15:H63)</f>
        <v>30</v>
      </c>
      <c r="I86" s="117">
        <f>SUM(I15:I63,I81:I85)</f>
        <v>0</v>
      </c>
      <c r="J86" s="117">
        <f>SUM(J15:J63,J81:J85)</f>
        <v>375</v>
      </c>
      <c r="K86" s="72"/>
      <c r="L86" s="118">
        <f>SUM(L15:L63,L81:L85)</f>
        <v>30</v>
      </c>
      <c r="M86" s="116">
        <f>SUM(M15:M63,M81:M85)</f>
        <v>75</v>
      </c>
      <c r="N86" s="116">
        <f>SUM(N15:N63,N81:N85)</f>
        <v>355</v>
      </c>
      <c r="O86" s="100"/>
      <c r="P86" s="116">
        <f>SUM(P15:P63,P81:P85)</f>
        <v>30</v>
      </c>
      <c r="Q86" s="117">
        <f>SUM(Q15:Q63,Q81:Q85)</f>
        <v>45</v>
      </c>
      <c r="R86" s="117">
        <f>SUM(R15:R63,R81:R85)</f>
        <v>340</v>
      </c>
      <c r="S86" s="67"/>
      <c r="T86" s="117">
        <f>SUM(T15:T63,T81:T85)</f>
        <v>30</v>
      </c>
      <c r="U86" s="116">
        <f>SUM(U15:U63,U81:U85)</f>
        <v>15</v>
      </c>
      <c r="V86" s="116">
        <f>SUM(V15:V63,V81:V85)</f>
        <v>285</v>
      </c>
      <c r="W86" s="100"/>
      <c r="X86" s="116">
        <f>SUM(X15:X63,X81:X85)</f>
        <v>30</v>
      </c>
      <c r="Y86" s="117">
        <f>SUM(Y15:Y63,Y81:Y85)</f>
        <v>0</v>
      </c>
      <c r="Z86" s="117">
        <f>SUM(Z15:Z63,Z81:Z85)</f>
        <v>250</v>
      </c>
      <c r="AA86" s="67"/>
      <c r="AB86" s="117">
        <f>SUM(AB15:AB63,AB81:AB85)</f>
        <v>30</v>
      </c>
      <c r="AC86" s="119"/>
      <c r="AD86" s="119"/>
      <c r="AE86" s="119"/>
      <c r="AF86" s="119"/>
      <c r="AG86" s="120">
        <f xml:space="preserve"> SUM(AG14,AG22,AG30,AG51,AG81,AG83)</f>
        <v>2160</v>
      </c>
      <c r="AH86" s="120">
        <f xml:space="preserve"> SUM(AH14,AH22,AH30,AH51,AH80,AH83)</f>
        <v>180</v>
      </c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</row>
    <row r="87" spans="1:54" ht="39.950000000000003" customHeight="1">
      <c r="A87" s="166" t="s">
        <v>130</v>
      </c>
      <c r="B87" s="167"/>
      <c r="C87" s="168"/>
      <c r="D87" s="45"/>
      <c r="E87" s="86">
        <f>SUM(E15:E49,E65:E70)</f>
        <v>15</v>
      </c>
      <c r="F87" s="86">
        <f>SUM(F15:F49,F65:F70)</f>
        <v>405</v>
      </c>
      <c r="G87" s="46"/>
      <c r="H87" s="86">
        <f>SUM(H15:H49,H65:H70)</f>
        <v>30</v>
      </c>
      <c r="I87" s="87">
        <f>SUM(I15:I49,I65:I70,I81:I85)</f>
        <v>0</v>
      </c>
      <c r="J87" s="87">
        <f>SUM(J15:J49,J65:J70,I81:J85)</f>
        <v>375</v>
      </c>
      <c r="K87" s="47"/>
      <c r="L87" s="88">
        <f>SUM(L15:L49,L65:L70,L81:L85)</f>
        <v>30</v>
      </c>
      <c r="M87" s="86">
        <f>SUM(M15:M49,M65:M70,M81:M85)</f>
        <v>15</v>
      </c>
      <c r="N87" s="86">
        <f>SUM(N15:N49,N65:N70,N81:N85)</f>
        <v>370</v>
      </c>
      <c r="O87" s="46"/>
      <c r="P87" s="86">
        <f>SUM(P15:P49,P65:P70,P81:P85)</f>
        <v>30</v>
      </c>
      <c r="Q87" s="87">
        <f>SUM(Q15:Q49,Q65:Q70,Q81:Q85)</f>
        <v>15</v>
      </c>
      <c r="R87" s="87">
        <f>SUM(R15:R49,R65:R70,R81:R85)</f>
        <v>385</v>
      </c>
      <c r="S87" s="45"/>
      <c r="T87" s="87">
        <f>SUM(T15:T49,T65:T70,T81:T85)</f>
        <v>30</v>
      </c>
      <c r="U87" s="86">
        <f>SUM(U15:U49,U65:U70,U81:U85)</f>
        <v>15</v>
      </c>
      <c r="V87" s="86">
        <f>SUM(V15:V49,V65:V70,V81:V85)</f>
        <v>345</v>
      </c>
      <c r="W87" s="46"/>
      <c r="X87" s="86">
        <f>SUM(X15:X49,X65:X70,X81:X85)</f>
        <v>30</v>
      </c>
      <c r="Y87" s="87">
        <f>SUM(Y15:Y49,Y65:Y70,Y81:Y85)</f>
        <v>0</v>
      </c>
      <c r="Z87" s="87">
        <f>SUM(Z15:Z49,Z65:Z70,Z81:Z85)</f>
        <v>250</v>
      </c>
      <c r="AA87" s="45"/>
      <c r="AB87" s="87">
        <f>SUM(AB15:AB49,AB65:AB70,AB81:AB85)</f>
        <v>30</v>
      </c>
      <c r="AC87" s="49"/>
      <c r="AD87" s="49"/>
      <c r="AE87" s="49"/>
      <c r="AF87" s="49"/>
      <c r="AG87" s="50">
        <f xml:space="preserve"> SUM(AG14,AG22,AG30,AG64,AG81,AG83)</f>
        <v>2190</v>
      </c>
      <c r="AH87" s="50">
        <f xml:space="preserve"> SUM(AH14,AH22,AH30,AH64,AH80,AH83)</f>
        <v>180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20.25">
      <c r="A88" s="169" t="s">
        <v>131</v>
      </c>
      <c r="B88" s="170"/>
      <c r="C88" s="171"/>
      <c r="D88" s="89"/>
      <c r="E88" s="80">
        <f>SUM(E15:E49,E72:E79)</f>
        <v>15</v>
      </c>
      <c r="F88" s="80">
        <f>SUM(F15:F49,F72:F79)</f>
        <v>405</v>
      </c>
      <c r="G88" s="80"/>
      <c r="H88" s="80">
        <f>SUM(H15:H49,H72:H79)</f>
        <v>30</v>
      </c>
      <c r="I88" s="80">
        <f>SUM(I15:I49,I72:I79,I81:I85)</f>
        <v>0</v>
      </c>
      <c r="J88" s="80">
        <f>SUM(J15:J49,J72:J79,J81:J85)</f>
        <v>375</v>
      </c>
      <c r="K88" s="80"/>
      <c r="L88" s="80">
        <f>SUM(L15:L49,L72:L79,L81:L85)</f>
        <v>30</v>
      </c>
      <c r="M88" s="90">
        <f>SUM(M15:M49,M72:M79,M81:M85)</f>
        <v>25</v>
      </c>
      <c r="N88" s="90">
        <f>SUM(N15:N49,N72:N79,N81:N85)</f>
        <v>345</v>
      </c>
      <c r="O88" s="90"/>
      <c r="P88" s="90">
        <f>SUM(P15:P49,P72:P79,P81:P85)</f>
        <v>30</v>
      </c>
      <c r="Q88" s="80">
        <f>SUM(Q15:Q49,Q72:Q79,Q81:Q85)</f>
        <v>15</v>
      </c>
      <c r="R88" s="80">
        <f>SUM(R15:R49,R72:R79,R81:R85)</f>
        <v>355</v>
      </c>
      <c r="S88" s="80"/>
      <c r="T88" s="80">
        <f>SUM(T15:T49,T72:T79,T81:T85)</f>
        <v>30</v>
      </c>
      <c r="U88" s="90">
        <f>SUM(U15:U49,U72:U79,U81:U85)</f>
        <v>15</v>
      </c>
      <c r="V88" s="90">
        <f>SUM(V15:V49,V72:V79,V81:V85)</f>
        <v>330</v>
      </c>
      <c r="W88" s="90"/>
      <c r="X88" s="90">
        <f>SUM(X15:X49,X72:X79,X81:X85)</f>
        <v>30</v>
      </c>
      <c r="Y88" s="80">
        <f>SUM(Y15:Y49,Y72:Y79,Y81:Y85)</f>
        <v>10</v>
      </c>
      <c r="Z88" s="80">
        <f>SUM(Z15:Z49,Z72:Z79,Z81:Z85)</f>
        <v>225</v>
      </c>
      <c r="AA88" s="80"/>
      <c r="AB88" s="80">
        <f>SUM(AB15:AB49,AB72:AB79,AB81:AB85)</f>
        <v>30</v>
      </c>
      <c r="AC88" s="80" t="e">
        <f>SUM((AC15:AC81),(AC23:AC26),(AC27:AC48),(AC62:AC63),(#REF!),(AC82:AC82),(#REF!))</f>
        <v>#REF!</v>
      </c>
      <c r="AD88" s="80" t="e">
        <f>SUM((AD15:AD81),(AD23:AD26),(AD27:AD48),(AD62:AD63),(#REF!),(AD82:AD82),(#REF!))</f>
        <v>#REF!</v>
      </c>
      <c r="AE88" s="80" t="e">
        <f>SUM((AE15:AE81),(AE23:AE26),(AE27:AE48),(AE62:AE63),(#REF!),(AE82:AE82),(#REF!))</f>
        <v>#REF!</v>
      </c>
      <c r="AF88" s="80" t="e">
        <f>SUM((AF15:AF81),(AF23:AF26),(AF27:AF48),(AF62:AF63),(#REF!),(AF82:AF82),(#REF!))</f>
        <v>#REF!</v>
      </c>
      <c r="AG88" s="80">
        <f xml:space="preserve"> SUM(AG14,AG22,AG30,AG71,AG81,AG83)</f>
        <v>2115</v>
      </c>
      <c r="AH88" s="91">
        <f xml:space="preserve"> SUM(AH14,AH22,AH30,AH71,AH80,AH83)</f>
        <v>180</v>
      </c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</row>
    <row r="89" spans="1:54" s="122" customFormat="1" ht="39.950000000000003" customHeight="1">
      <c r="A89" s="172" t="s">
        <v>132</v>
      </c>
      <c r="B89" s="173"/>
      <c r="C89" s="174"/>
      <c r="D89" s="102"/>
      <c r="E89" s="131">
        <f>SUM(E86:F86)</f>
        <v>420</v>
      </c>
      <c r="F89" s="132"/>
      <c r="G89" s="132"/>
      <c r="H89" s="133"/>
      <c r="I89" s="131">
        <f>SUM(I86:J86)</f>
        <v>375</v>
      </c>
      <c r="J89" s="132"/>
      <c r="K89" s="132"/>
      <c r="L89" s="133"/>
      <c r="M89" s="138">
        <f>SUM(M86:N86)</f>
        <v>430</v>
      </c>
      <c r="N89" s="139"/>
      <c r="O89" s="139"/>
      <c r="P89" s="140"/>
      <c r="Q89" s="131">
        <f>SUM(Q86:R86)</f>
        <v>385</v>
      </c>
      <c r="R89" s="132"/>
      <c r="S89" s="132"/>
      <c r="T89" s="133"/>
      <c r="U89" s="138">
        <f>SUM(U86:V86)</f>
        <v>300</v>
      </c>
      <c r="V89" s="139"/>
      <c r="W89" s="139"/>
      <c r="X89" s="140"/>
      <c r="Y89" s="131">
        <f>SUM(Y86:Z86)</f>
        <v>250</v>
      </c>
      <c r="Z89" s="132"/>
      <c r="AA89" s="132"/>
      <c r="AB89" s="133"/>
      <c r="AC89" s="123"/>
      <c r="AD89" s="124"/>
      <c r="AE89" s="124"/>
      <c r="AF89" s="124"/>
      <c r="AG89" s="125">
        <f>SUM(E89:AB89)</f>
        <v>2160</v>
      </c>
      <c r="AH89" s="126">
        <f>SUM(H86,L86,P86,T86,X86,AB86)</f>
        <v>180</v>
      </c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</row>
    <row r="90" spans="1:54" s="122" customFormat="1" ht="39.950000000000003" customHeight="1">
      <c r="A90" s="147" t="s">
        <v>133</v>
      </c>
      <c r="B90" s="147"/>
      <c r="C90" s="148"/>
      <c r="D90" s="102"/>
      <c r="E90" s="131">
        <f>SUM(E87:F87)</f>
        <v>420</v>
      </c>
      <c r="F90" s="132"/>
      <c r="G90" s="132"/>
      <c r="H90" s="133"/>
      <c r="I90" s="131">
        <f>SUM(I87:J87)</f>
        <v>375</v>
      </c>
      <c r="J90" s="132"/>
      <c r="K90" s="132"/>
      <c r="L90" s="133"/>
      <c r="M90" s="138">
        <f>SUM(M87:N87)</f>
        <v>385</v>
      </c>
      <c r="N90" s="139"/>
      <c r="O90" s="139"/>
      <c r="P90" s="140"/>
      <c r="Q90" s="131">
        <f>SUM(Q87:R87)</f>
        <v>400</v>
      </c>
      <c r="R90" s="132"/>
      <c r="S90" s="132"/>
      <c r="T90" s="133"/>
      <c r="U90" s="138">
        <f>SUM(U87:V87)</f>
        <v>360</v>
      </c>
      <c r="V90" s="139"/>
      <c r="W90" s="139"/>
      <c r="X90" s="140"/>
      <c r="Y90" s="131">
        <f>SUM(Y87:Z87)</f>
        <v>250</v>
      </c>
      <c r="Z90" s="132"/>
      <c r="AA90" s="132"/>
      <c r="AB90" s="133"/>
      <c r="AC90" s="123"/>
      <c r="AD90" s="124"/>
      <c r="AE90" s="124"/>
      <c r="AF90" s="124"/>
      <c r="AG90" s="125">
        <f>SUM(E90:AB90)</f>
        <v>2190</v>
      </c>
      <c r="AH90" s="126">
        <f>SUM(H87,L87,P87,T87,X87,AB87)</f>
        <v>180</v>
      </c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</row>
    <row r="91" spans="1:54" ht="20.25">
      <c r="A91" s="141" t="s">
        <v>134</v>
      </c>
      <c r="B91" s="142"/>
      <c r="C91" s="143"/>
      <c r="D91" s="93"/>
      <c r="E91" s="134">
        <f>SUM(E88:F88)</f>
        <v>420</v>
      </c>
      <c r="F91" s="144"/>
      <c r="G91" s="144"/>
      <c r="H91" s="144"/>
      <c r="I91" s="134">
        <f>SUM(I88:J88)</f>
        <v>375</v>
      </c>
      <c r="J91" s="135"/>
      <c r="K91" s="135"/>
      <c r="L91" s="135"/>
      <c r="M91" s="145">
        <f>SUM(M88:N88)</f>
        <v>370</v>
      </c>
      <c r="N91" s="146"/>
      <c r="O91" s="146"/>
      <c r="P91" s="146"/>
      <c r="Q91" s="134">
        <f>SUM(Q88:R88)</f>
        <v>370</v>
      </c>
      <c r="R91" s="135"/>
      <c r="S91" s="135"/>
      <c r="T91" s="135"/>
      <c r="U91" s="145">
        <f>SUM(U88:V88)</f>
        <v>345</v>
      </c>
      <c r="V91" s="146"/>
      <c r="W91" s="146"/>
      <c r="X91" s="146"/>
      <c r="Y91" s="134">
        <f>SUM(Y88:Z88)</f>
        <v>235</v>
      </c>
      <c r="Z91" s="135"/>
      <c r="AA91" s="135"/>
      <c r="AB91" s="135"/>
      <c r="AC91" s="134" t="e">
        <f>SUM(AC88:AD88)</f>
        <v>#REF!</v>
      </c>
      <c r="AD91" s="135"/>
      <c r="AE91" s="135"/>
      <c r="AF91" s="135"/>
      <c r="AG91" s="85">
        <f>SUM(E91:AB91)</f>
        <v>2115</v>
      </c>
      <c r="AH91" s="94">
        <f>SUM(H88,L88,P88,T88,X88,AB88)</f>
        <v>180</v>
      </c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</row>
    <row r="92" spans="1:54" ht="20.25">
      <c r="A92" s="8" t="s">
        <v>101</v>
      </c>
      <c r="B92" s="4"/>
      <c r="C92" s="4"/>
      <c r="D92" s="4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96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20.25">
      <c r="A93" s="136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4"/>
      <c r="Z93" s="4"/>
      <c r="AA93" s="4"/>
      <c r="AB93" s="4"/>
      <c r="AC93" s="4"/>
      <c r="AD93" s="4"/>
      <c r="AE93" s="4"/>
      <c r="AF93" s="4"/>
      <c r="AG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20.25">
      <c r="A94" s="2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20.25">
      <c r="A95" s="2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5.7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30">
      <c r="A97" s="2"/>
      <c r="B97" s="97"/>
      <c r="C97" s="4"/>
      <c r="D97" s="4"/>
      <c r="E97" s="98"/>
      <c r="F97" s="98"/>
      <c r="G97" s="9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33">
      <c r="A98" s="2"/>
      <c r="B98" s="97"/>
      <c r="C98" s="4"/>
      <c r="D98" s="4"/>
      <c r="E98" s="99"/>
      <c r="F98" s="99"/>
      <c r="G98" s="9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33">
      <c r="A99" s="2"/>
      <c r="B99" s="97"/>
      <c r="C99" s="4"/>
      <c r="D99" s="4"/>
      <c r="E99" s="99"/>
      <c r="F99" s="99"/>
      <c r="G99" s="9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5.7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33">
      <c r="A101" s="2"/>
      <c r="B101" s="97"/>
      <c r="C101" s="4"/>
      <c r="D101" s="4"/>
      <c r="E101" s="99"/>
      <c r="F101" s="99"/>
      <c r="G101" s="99"/>
      <c r="H101" s="4"/>
      <c r="I101" s="1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92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33">
      <c r="A102" s="2"/>
      <c r="B102" s="97"/>
      <c r="C102" s="4"/>
      <c r="D102" s="4"/>
      <c r="E102" s="9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92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5.7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92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5.7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92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5.7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92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5.7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92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5.7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92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5.7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92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5.7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92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5.7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92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5.7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92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5.7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92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5.7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92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5.7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92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5.7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92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5.7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92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5.7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92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5.7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92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5.7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92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5.7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92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5.7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92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</sheetData>
  <mergeCells count="82">
    <mergeCell ref="A1:M1"/>
    <mergeCell ref="AH1:AH9"/>
    <mergeCell ref="A2:N2"/>
    <mergeCell ref="A5:O5"/>
    <mergeCell ref="C8:T8"/>
    <mergeCell ref="A6:E6"/>
    <mergeCell ref="A10:A13"/>
    <mergeCell ref="B10:B13"/>
    <mergeCell ref="C10:C13"/>
    <mergeCell ref="E10:L10"/>
    <mergeCell ref="M10:T10"/>
    <mergeCell ref="L12:L13"/>
    <mergeCell ref="M12:M13"/>
    <mergeCell ref="N12:O12"/>
    <mergeCell ref="P12:P13"/>
    <mergeCell ref="Q12:Q13"/>
    <mergeCell ref="R12:S12"/>
    <mergeCell ref="T12:T13"/>
    <mergeCell ref="U10:AB10"/>
    <mergeCell ref="AC10:AF10"/>
    <mergeCell ref="AG10:AG13"/>
    <mergeCell ref="AH10:AH13"/>
    <mergeCell ref="E11:H11"/>
    <mergeCell ref="I11:L11"/>
    <mergeCell ref="M11:P11"/>
    <mergeCell ref="Q11:T11"/>
    <mergeCell ref="U11:X11"/>
    <mergeCell ref="Y11:AB11"/>
    <mergeCell ref="AC11:AF11"/>
    <mergeCell ref="E12:E13"/>
    <mergeCell ref="F12:G12"/>
    <mergeCell ref="H12:H13"/>
    <mergeCell ref="I12:I13"/>
    <mergeCell ref="J12:K12"/>
    <mergeCell ref="AB12:AB13"/>
    <mergeCell ref="AC12:AC13"/>
    <mergeCell ref="AD12:AE12"/>
    <mergeCell ref="AF12:AF13"/>
    <mergeCell ref="B14:AB14"/>
    <mergeCell ref="U12:U13"/>
    <mergeCell ref="V12:W12"/>
    <mergeCell ref="X12:X13"/>
    <mergeCell ref="Y12:Y13"/>
    <mergeCell ref="Z12:AA12"/>
    <mergeCell ref="U89:X89"/>
    <mergeCell ref="B22:AB22"/>
    <mergeCell ref="B30:AB30"/>
    <mergeCell ref="B50:AH50"/>
    <mergeCell ref="B51:AF51"/>
    <mergeCell ref="B64:AF64"/>
    <mergeCell ref="M90:P90"/>
    <mergeCell ref="E89:H89"/>
    <mergeCell ref="B71:AF71"/>
    <mergeCell ref="B80:AF80"/>
    <mergeCell ref="M82:O82"/>
    <mergeCell ref="Q82:S82"/>
    <mergeCell ref="U82:W82"/>
    <mergeCell ref="Y82:AA82"/>
    <mergeCell ref="B83:C83"/>
    <mergeCell ref="A86:C86"/>
    <mergeCell ref="A87:C87"/>
    <mergeCell ref="A88:C88"/>
    <mergeCell ref="A89:C89"/>
    <mergeCell ref="I89:L89"/>
    <mergeCell ref="M89:P89"/>
    <mergeCell ref="Q89:T89"/>
    <mergeCell ref="Q90:T90"/>
    <mergeCell ref="Y89:AB89"/>
    <mergeCell ref="AC91:AF91"/>
    <mergeCell ref="A93:X93"/>
    <mergeCell ref="U90:X90"/>
    <mergeCell ref="Y90:AB90"/>
    <mergeCell ref="A91:C91"/>
    <mergeCell ref="E91:H91"/>
    <mergeCell ref="I91:L91"/>
    <mergeCell ref="M91:P91"/>
    <mergeCell ref="Q91:T91"/>
    <mergeCell ref="U91:X91"/>
    <mergeCell ref="Y91:AB91"/>
    <mergeCell ref="A90:C90"/>
    <mergeCell ref="E90:H90"/>
    <mergeCell ref="I90:L9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FILOLOGIA ANGIELSKA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i Ania</dc:creator>
  <cp:lastModifiedBy>Lenovo</cp:lastModifiedBy>
  <cp:lastPrinted>2019-07-20T07:02:24Z</cp:lastPrinted>
  <dcterms:created xsi:type="dcterms:W3CDTF">2019-07-07T20:17:20Z</dcterms:created>
  <dcterms:modified xsi:type="dcterms:W3CDTF">2020-08-11T08:27:43Z</dcterms:modified>
</cp:coreProperties>
</file>